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setino\Desktop\JUNIO\Articulo 10\#4\"/>
    </mc:Choice>
  </mc:AlternateContent>
  <xr:revisionPtr revIDLastSave="0" documentId="8_{586EB29E-0F62-4A88-9F14-9ABCB6E3C4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3k+hUgZxs78bzeV7Q4QW8iGWngahzuqtLZDPm3s1fw="/>
    </ext>
  </extLst>
</workbook>
</file>

<file path=xl/calcChain.xml><?xml version="1.0" encoding="utf-8"?>
<calcChain xmlns="http://schemas.openxmlformats.org/spreadsheetml/2006/main">
  <c r="L120" i="1" l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19" i="1"/>
  <c r="M119" i="1" s="1"/>
  <c r="L118" i="1"/>
  <c r="M118" i="1" s="1"/>
  <c r="L114" i="1"/>
  <c r="M114" i="1" s="1"/>
  <c r="L115" i="1"/>
  <c r="M115" i="1" s="1"/>
  <c r="L110" i="1"/>
  <c r="M110" i="1" s="1"/>
  <c r="L111" i="1"/>
  <c r="M111" i="1" s="1"/>
  <c r="L112" i="1"/>
  <c r="M112" i="1" s="1"/>
  <c r="L113" i="1"/>
  <c r="M113" i="1" s="1"/>
  <c r="L97" i="1"/>
  <c r="M97" i="1" s="1"/>
  <c r="L96" i="1"/>
  <c r="M96" i="1" s="1"/>
  <c r="L95" i="1"/>
  <c r="M95" i="1" s="1"/>
  <c r="L94" i="1"/>
  <c r="M94" i="1" s="1"/>
  <c r="L93" i="1"/>
  <c r="M93" i="1" s="1"/>
  <c r="L91" i="1"/>
  <c r="M91" i="1" s="1"/>
  <c r="L98" i="1"/>
  <c r="M98" i="1" s="1"/>
  <c r="L92" i="1"/>
  <c r="M92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K19" i="1"/>
  <c r="L88" i="1"/>
  <c r="M88" i="1" s="1"/>
  <c r="L89" i="1"/>
  <c r="M89" i="1" s="1"/>
  <c r="L116" i="1"/>
  <c r="M116" i="1" s="1"/>
  <c r="L117" i="1"/>
  <c r="M117" i="1" s="1"/>
  <c r="L90" i="1"/>
  <c r="M90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53" i="1"/>
  <c r="M53" i="1" s="1"/>
  <c r="M11" i="1" l="1"/>
  <c r="M9" i="1"/>
  <c r="K18" i="1"/>
  <c r="L29" i="1"/>
  <c r="L46" i="1"/>
  <c r="L47" i="1"/>
  <c r="L48" i="1"/>
  <c r="L49" i="1"/>
  <c r="L50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22" i="1"/>
  <c r="M10" i="1"/>
</calcChain>
</file>

<file path=xl/sharedStrings.xml><?xml version="1.0" encoding="utf-8"?>
<sst xmlns="http://schemas.openxmlformats.org/spreadsheetml/2006/main" count="419" uniqueCount="298">
  <si>
    <t xml:space="preserve"> </t>
  </si>
  <si>
    <t>MINISTERIO DE COMUNICACIONES INFRAESTRUCTURA Y VIVIENDA</t>
  </si>
  <si>
    <t>UNIDAD DE CONSTRUCCIÓN DE EDIFICIOS DEL ESTADO -UCEE-</t>
  </si>
  <si>
    <t>SECCIÓN DE PERSONAL</t>
  </si>
  <si>
    <t>Articulo 10, Numeral 4 "Funcionarios, servidores públicos, empleados y asesores"</t>
  </si>
  <si>
    <t>No.</t>
  </si>
  <si>
    <t>Nombre</t>
  </si>
  <si>
    <t>Cargo</t>
  </si>
  <si>
    <t xml:space="preserve">RENGLÓN </t>
  </si>
  <si>
    <t>Asignado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</si>
  <si>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</si>
  <si>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</si>
  <si>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</si>
  <si>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</si>
  <si>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</si>
  <si>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</si>
  <si>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 xml:space="preserve">SALARIO </t>
  </si>
  <si>
    <t>011</t>
  </si>
  <si>
    <t xml:space="preserve">Hector Marroquin Berganza </t>
  </si>
  <si>
    <t>Secretario STUCEE</t>
  </si>
  <si>
    <t xml:space="preserve">Yndra Dolores Dávila Flores </t>
  </si>
  <si>
    <t>Jefe de Sección de Personal</t>
  </si>
  <si>
    <t xml:space="preserve">PUESTO </t>
  </si>
  <si>
    <t>Bono 66-2000</t>
  </si>
  <si>
    <t>Bono MICIV021</t>
  </si>
  <si>
    <t>Director Ejecutivo IV</t>
  </si>
  <si>
    <t>022</t>
  </si>
  <si>
    <t>Subdirector Ejecutivo III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</si>
  <si>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</si>
  <si>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</si>
  <si>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</si>
  <si>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</si>
  <si>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</si>
  <si>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</si>
  <si>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</si>
  <si>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</si>
  <si>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Piloto I</t>
  </si>
  <si>
    <t>Secretaria de Asesoria Juridica</t>
  </si>
  <si>
    <t>Asesoría Jurídica</t>
  </si>
  <si>
    <t>Antonio Yovani Muralles Chamalé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</si>
  <si>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</si>
  <si>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</si>
  <si>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</si>
  <si>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</si>
  <si>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</si>
  <si>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Díaz</t>
  </si>
  <si>
    <t>Mensajero</t>
  </si>
  <si>
    <t>Peón Vigilante III</t>
  </si>
  <si>
    <t>Rosaura Elizabeth Gamboa de León</t>
  </si>
  <si>
    <t>Secretaria Departamento Planificación</t>
  </si>
  <si>
    <t>Planificación</t>
  </si>
  <si>
    <t>Vicenta Dolores Molina Vela de Paredes</t>
  </si>
  <si>
    <t>Cotizador y Verificador de Compras</t>
  </si>
  <si>
    <t>Rutilio Crispin Reyes</t>
  </si>
  <si>
    <t>Tecnico Archivo General</t>
  </si>
  <si>
    <t>José David Tunay Rustrian</t>
  </si>
  <si>
    <t>Axuiliar del Archivo General</t>
  </si>
  <si>
    <t>Luis Fernando Días Crispin</t>
  </si>
  <si>
    <t>Guardián</t>
  </si>
  <si>
    <t>Eva Nidia Díaz García de Acevedo</t>
  </si>
  <si>
    <t>Conserje</t>
  </si>
  <si>
    <t>Miguel Angel García Tista</t>
  </si>
  <si>
    <t>Abner Ademar López Estévez</t>
  </si>
  <si>
    <t>Piloto</t>
  </si>
  <si>
    <t>Leslie Magnolia Mejía Fuentes de Aguilar</t>
  </si>
  <si>
    <t>Auxiliar del Archivo Financiero</t>
  </si>
  <si>
    <t>Financiero</t>
  </si>
  <si>
    <t>Brenda Zulema Aguilar Carcamo</t>
  </si>
  <si>
    <t>Abbi Ixmucané Dávila Flores</t>
  </si>
  <si>
    <t>Técnico de Reproducciones</t>
  </si>
  <si>
    <t>Edgar Daniel Sicaja Flores</t>
  </si>
  <si>
    <t xml:space="preserve"> Técnico en el Almacén </t>
  </si>
  <si>
    <t>Lucrecia Anabelsy Cruz Alvarez</t>
  </si>
  <si>
    <t>Peón Viginalte III</t>
  </si>
  <si>
    <t>Gudelia Judith Santiago Morales</t>
  </si>
  <si>
    <t>Edgar Enrique Lobos Grenville</t>
  </si>
  <si>
    <t>Cesar Leonel Solis Caal</t>
  </si>
  <si>
    <t>Auxiliar del Depto.Operaciones</t>
  </si>
  <si>
    <t>Operaciones</t>
  </si>
  <si>
    <t>Vivian Liseth García</t>
  </si>
  <si>
    <t>Secretarias Departamento Finaciero</t>
  </si>
  <si>
    <t>Anthony Enmanuel Alvarado Ortiz</t>
  </si>
  <si>
    <t>Técnico en Compras</t>
  </si>
  <si>
    <t>Karen Yamileth Romero Guerra</t>
  </si>
  <si>
    <t>Auxiliar de Calidad del Gasto</t>
  </si>
  <si>
    <t>Augusto Josue Hernandez Gramajo</t>
  </si>
  <si>
    <t>Maricarmen Elizabeth Escobar Guerrero</t>
  </si>
  <si>
    <t>Alberto Javier Del Valle Juarez</t>
  </si>
  <si>
    <t>Daniela Azucena Barrios Rosales</t>
  </si>
  <si>
    <t>Recepcionista</t>
  </si>
  <si>
    <t>Alfredo Vicente Cortéz</t>
  </si>
  <si>
    <t>Trabajador Ecónomo I</t>
  </si>
  <si>
    <t>Guardián Casa de Panajachel</t>
  </si>
  <si>
    <t>Número</t>
  </si>
  <si>
    <t>CONTRATO</t>
  </si>
  <si>
    <t>NIT</t>
  </si>
  <si>
    <t>NOMBRES Y APELLIDOS</t>
  </si>
  <si>
    <t>TIPO DE SERVICIO</t>
  </si>
  <si>
    <t>MONTO CON IVA</t>
  </si>
  <si>
    <t>RETENCIÒN DE IVA</t>
  </si>
  <si>
    <t>Servicios Técnicos en el Departamento Administrativo</t>
  </si>
  <si>
    <t>Lesly Estefany Chuquiej Tavico</t>
  </si>
  <si>
    <t>Servicios Técnicos en el Departamento Financiero</t>
  </si>
  <si>
    <t>Luis Adelmo Argueta Porres</t>
  </si>
  <si>
    <t>Bayron Alberto Belteton Sánchez</t>
  </si>
  <si>
    <t>Servicios Técnicos en el Departamento de Planificación</t>
  </si>
  <si>
    <t>Servicios Profesionales en el Departamento de Planificación</t>
  </si>
  <si>
    <t>Andrea Lucrecia Bances Soria</t>
  </si>
  <si>
    <t>Juan Carlos Amado Garzaro</t>
  </si>
  <si>
    <t>Servicios Técnicos en el Departamento de Operaciones</t>
  </si>
  <si>
    <t>Servicios Profesionales en el Departamento de Operaciones</t>
  </si>
  <si>
    <t>Jorge Fernando Ramirez Pérez</t>
  </si>
  <si>
    <t>Rodolfo Oscar David Méndez Sapper</t>
  </si>
  <si>
    <t>Jorge Arnoldo Aguilar Letona</t>
  </si>
  <si>
    <t>Mirza Paola Payes Roldan</t>
  </si>
  <si>
    <t>Juan Manuel Paniagua Toledo</t>
  </si>
  <si>
    <t>Eduardo Alfonso Pacheco Rubio</t>
  </si>
  <si>
    <t>Mynor Eduardo Toledo Meoño</t>
  </si>
  <si>
    <t>Luis Carlos Guzmán Méndez</t>
  </si>
  <si>
    <t>Rita Odett Wong De Paz</t>
  </si>
  <si>
    <t>Robin Eduardo Ross Domingo</t>
  </si>
  <si>
    <t>Waldorff Oliva Méndez</t>
  </si>
  <si>
    <t>Mantenimiento</t>
  </si>
  <si>
    <t>LISTADO DE PERSONAL  "Renglón 011"       AÑO 2024</t>
  </si>
  <si>
    <t>Carlos Enrique Le Sage Runge</t>
  </si>
  <si>
    <t>Joshuart Fernando Cruz López</t>
  </si>
  <si>
    <t>Jefe del Departamento Administrativo</t>
  </si>
  <si>
    <t>1</t>
  </si>
  <si>
    <t>Victorina Lizzette Benítez  Romero de Cardama</t>
  </si>
  <si>
    <t>Subdirector Ejecutivo IV</t>
  </si>
  <si>
    <t>Andres Sebastian Coronado Mendez</t>
  </si>
  <si>
    <t>111-2024-029-UCEE</t>
  </si>
  <si>
    <t>001-2024-029-UCEE</t>
  </si>
  <si>
    <t>008-2024-029-UCEE</t>
  </si>
  <si>
    <t>010-2024-029-UCEE</t>
  </si>
  <si>
    <t>011-2024-029-UCEE</t>
  </si>
  <si>
    <t>013-2024-029-UCEE</t>
  </si>
  <si>
    <t>014-2024-029-UCEE</t>
  </si>
  <si>
    <t>015-2024-029-UCEE</t>
  </si>
  <si>
    <t>017-2024-029-UCEE</t>
  </si>
  <si>
    <t>019-2024-029-UCEE</t>
  </si>
  <si>
    <t>020-2024-029-UCEE</t>
  </si>
  <si>
    <t>025-2024-029-UCEE</t>
  </si>
  <si>
    <t>118246143</t>
  </si>
  <si>
    <t xml:space="preserve">Ronaldo López Monzón </t>
  </si>
  <si>
    <t>027-2024-029-UCEE</t>
  </si>
  <si>
    <t>028-2024-029-UCEE</t>
  </si>
  <si>
    <t>029-2024-029-UCEE</t>
  </si>
  <si>
    <t>030-2024-029-UCEE</t>
  </si>
  <si>
    <t>033-2024-029-UCEE</t>
  </si>
  <si>
    <t>034-2024-029-UCEE</t>
  </si>
  <si>
    <t>046-2024-029-UCEE</t>
  </si>
  <si>
    <t>047-2024-029-UCEE</t>
  </si>
  <si>
    <t>061-2024-029-UCEE</t>
  </si>
  <si>
    <t>065-2024-029-UCEE</t>
  </si>
  <si>
    <t>067-2024-029-UCEE</t>
  </si>
  <si>
    <t>068-2024-029-UCEE</t>
  </si>
  <si>
    <t>078-2024-029-UCEE</t>
  </si>
  <si>
    <t>079-2024-029-UCEE</t>
  </si>
  <si>
    <t>082-2024-029-UCEE</t>
  </si>
  <si>
    <t>085-2024-029-UCEE</t>
  </si>
  <si>
    <t>086-2024-029-UCEE</t>
  </si>
  <si>
    <t>087-2024-029-UCEE</t>
  </si>
  <si>
    <t>088-2024-029-UCEE</t>
  </si>
  <si>
    <t>096-2024-029-UCEE</t>
  </si>
  <si>
    <t>097-2024-029-UCEE</t>
  </si>
  <si>
    <t>098-2024-029-UCEE</t>
  </si>
  <si>
    <t>100-2024-029-UCEE</t>
  </si>
  <si>
    <t>102-2024-029-UCEE</t>
  </si>
  <si>
    <t>Servicios Técnicos en Dirección</t>
  </si>
  <si>
    <t>Servicios Profesionales en Auditoria Interna</t>
  </si>
  <si>
    <t>Servicios Técnicos en Auditoria Interna</t>
  </si>
  <si>
    <t>Servicios Técnicos en Asesoría Jurídica</t>
  </si>
  <si>
    <t>Servicios Profesionales en el Departamento Financiero</t>
  </si>
  <si>
    <t xml:space="preserve">Ingrid Johana García Mazariegos </t>
  </si>
  <si>
    <t xml:space="preserve">José Luis Arroyo Celada </t>
  </si>
  <si>
    <t xml:space="preserve">Noelia Marisol Gómez González   </t>
  </si>
  <si>
    <t xml:space="preserve">Eras Lisandro Arias Echeverria  </t>
  </si>
  <si>
    <t xml:space="preserve">Claudia Veda Caceres Salas  </t>
  </si>
  <si>
    <t xml:space="preserve">Neri Armando Pascual Quemé Chiché </t>
  </si>
  <si>
    <t xml:space="preserve">Mario Rocael Castellanos Morales </t>
  </si>
  <si>
    <t xml:space="preserve">Maricruz  Aguirre Coronado   </t>
  </si>
  <si>
    <t xml:space="preserve">Elder Rolando Orellana Leal   </t>
  </si>
  <si>
    <t xml:space="preserve">Matium Esteven Gómez De León </t>
  </si>
  <si>
    <t xml:space="preserve">Gerardo Alfonso Estrada De la Cruz </t>
  </si>
  <si>
    <t xml:space="preserve">Edwin Armando Muñoz Morán </t>
  </si>
  <si>
    <t xml:space="preserve">Mirna Esperanza Bances Milla de Chávez </t>
  </si>
  <si>
    <t xml:space="preserve">Nelly Maria Aguilera Duarte  </t>
  </si>
  <si>
    <t xml:space="preserve">Matias  Morales Pérez    </t>
  </si>
  <si>
    <t xml:space="preserve">Isis Esmeralda Calderón Gómez   </t>
  </si>
  <si>
    <t xml:space="preserve">Miguel Ángel Juarez López   </t>
  </si>
  <si>
    <t xml:space="preserve">María José Villar Franco </t>
  </si>
  <si>
    <t xml:space="preserve">Jósselyne Patricia Clavería Estrada   </t>
  </si>
  <si>
    <t>Edelma Yolanda De León Sánchez de Leal</t>
  </si>
  <si>
    <t>114-2024-029-UCEE</t>
  </si>
  <si>
    <t>Andy José Escobar Ramirez</t>
  </si>
  <si>
    <t>Walter Abraham Sicajá Hernández</t>
  </si>
  <si>
    <t>Gabriela Maribel Lopez García</t>
  </si>
  <si>
    <t>120-2024-029-UCEE</t>
  </si>
  <si>
    <t>Evelyn Carolina Robles Sical de Recinos</t>
  </si>
  <si>
    <t>Guillermo Enrique Chinchilla Comelli</t>
  </si>
  <si>
    <t>122-2024-029-UCEE</t>
  </si>
  <si>
    <t>123-2024-029-UCEE</t>
  </si>
  <si>
    <t>124-2024-029-UCEE</t>
  </si>
  <si>
    <t>125-2024-029-UCEE</t>
  </si>
  <si>
    <t>126-2024-029-UCEE</t>
  </si>
  <si>
    <t>127-2024-029-UCEE</t>
  </si>
  <si>
    <t>128-2024-029-UCEE</t>
  </si>
  <si>
    <t>Néstor Rocael Dávila Chete</t>
  </si>
  <si>
    <t>Jaime Leonel Morales García</t>
  </si>
  <si>
    <t>Melvy Lucrecia Orozco Fuentes de Castejón</t>
  </si>
  <si>
    <t>Aldo Rolando Rodriguez Herrera</t>
  </si>
  <si>
    <t xml:space="preserve">Silvia Lucrecia Corado Mendez                            </t>
  </si>
  <si>
    <t>Jacqueline Viviana Rivera Chacon</t>
  </si>
  <si>
    <t>Sem Jaffeth Gonzalez Lopez</t>
  </si>
  <si>
    <t>Elsy Yarcenia Miranda Orozco</t>
  </si>
  <si>
    <t>William Estuardo Popa Oroxom</t>
  </si>
  <si>
    <t>Flor de Maria Palencia Tejada</t>
  </si>
  <si>
    <t>Douglas AlexanderSantos Cortéz</t>
  </si>
  <si>
    <t>Heidi Scarlett Miranda Godínez de Méndez</t>
  </si>
  <si>
    <t>Gilma Judith Ordoñez Zuñiga</t>
  </si>
  <si>
    <t>Carlos Miguel Torres Sique</t>
  </si>
  <si>
    <t>Alemao Ligory Fuentes Fuentes</t>
  </si>
  <si>
    <t>María Lucía Román García de Morales</t>
  </si>
  <si>
    <t>Rafael Estuardo Alvarez Gelista</t>
  </si>
  <si>
    <t>Rony Danilo González Torres</t>
  </si>
  <si>
    <t xml:space="preserve">Ramsés Miguel Angel López Anzueto  </t>
  </si>
  <si>
    <t>132-2024-029-UCEE</t>
  </si>
  <si>
    <t>134-2024-029-UCEE</t>
  </si>
  <si>
    <t>135-2024-029-UCEE</t>
  </si>
  <si>
    <t>138-2024-029-UCEE</t>
  </si>
  <si>
    <t>140-2024-029-UCEE</t>
  </si>
  <si>
    <t>141-2024-029-UCEE</t>
  </si>
  <si>
    <t>142-2024-029-UCEE</t>
  </si>
  <si>
    <t>144-2024-029-UCEE</t>
  </si>
  <si>
    <t>145-2024-029-UCEE</t>
  </si>
  <si>
    <t>146-2024-029-UCEE</t>
  </si>
  <si>
    <t>147-2024-029-UCEE</t>
  </si>
  <si>
    <t>Profesionales en el Departamento de Planificación</t>
  </si>
  <si>
    <t>Profesionales en Auditoria Interna</t>
  </si>
  <si>
    <t>Profesional en el Departamento Financiero</t>
  </si>
  <si>
    <t>Técnico en el Departamento Financiero</t>
  </si>
  <si>
    <t>Departamento Financiero</t>
  </si>
  <si>
    <t>Profecionales en Asesoria Juridica</t>
  </si>
  <si>
    <t>Profecionales en el Departamento de Planificación</t>
  </si>
  <si>
    <t>Técnico en Asesoria Juridica</t>
  </si>
  <si>
    <t>Servicios Profesionales en el departamento de Operaciones</t>
  </si>
  <si>
    <t xml:space="preserve">Servicios Profesionales en Auditoria Interna </t>
  </si>
  <si>
    <t xml:space="preserve">Servicios Técnicos en El Departamento de Planificacion </t>
  </si>
  <si>
    <t xml:space="preserve">Servicios Profesionales en el Departamento de Planificacion </t>
  </si>
  <si>
    <t>130-2024-029-UCEE</t>
  </si>
  <si>
    <t>Julian Gabriel Castillo Holzheu</t>
  </si>
  <si>
    <t xml:space="preserve">Servicios Técnicos en el Departamento de Planificacion </t>
  </si>
  <si>
    <t>José Miguel Urrutia Betancourt</t>
  </si>
  <si>
    <t>José Fernando Mejicanos Díaz</t>
  </si>
  <si>
    <t>Servicios Profesionales en Asesoría Jurídica</t>
  </si>
  <si>
    <t>Servicios  Técnicos en Asesoría Jurídica</t>
  </si>
  <si>
    <t>149-2024-029-UCEE</t>
  </si>
  <si>
    <t>152-2024-029-UCEE</t>
  </si>
  <si>
    <t>153-2024-029-UCEE</t>
  </si>
  <si>
    <t>155-2024-029-UCEE</t>
  </si>
  <si>
    <t>Ludin Arnoldo López Díaz</t>
  </si>
  <si>
    <t>Victor Joé Alvarado Soto</t>
  </si>
  <si>
    <t>158-2024-029-UCEE</t>
  </si>
  <si>
    <t>159-2024-029-UCEE</t>
  </si>
  <si>
    <t xml:space="preserve">Servicios Profesionale en Direccion </t>
  </si>
  <si>
    <t>167-2024-029-UCEE</t>
  </si>
  <si>
    <t>160-2024-029-UCEE</t>
  </si>
  <si>
    <t>161-2024-029-UCEE</t>
  </si>
  <si>
    <t>Servicios Profesionales en Operaciones</t>
  </si>
  <si>
    <t>Servicios Técnicos en Direccion</t>
  </si>
  <si>
    <t>Lizbeth Alejandra Setino Melgar</t>
  </si>
  <si>
    <t>Carlos Enrique González Sierra</t>
  </si>
  <si>
    <t>Esther Abigail Garcia Monterroso</t>
  </si>
  <si>
    <t>Libertad Maria Eugenia de Leon Catellanos de Huertas</t>
  </si>
  <si>
    <t>Ana Lucia Chaperón Ixcoy</t>
  </si>
  <si>
    <t xml:space="preserve">Andrea María Beltetón González </t>
  </si>
  <si>
    <t>Sara Beatriz Rodriguez Gil</t>
  </si>
  <si>
    <t xml:space="preserve">Servicios Profesionales en Direccion </t>
  </si>
  <si>
    <t xml:space="preserve">Servicios Técnicos en Dirección </t>
  </si>
  <si>
    <t>168-2024-029-UCEE</t>
  </si>
  <si>
    <t>169-2024-029-UCEE</t>
  </si>
  <si>
    <t>170-2024-029-UCEE</t>
  </si>
  <si>
    <t>171-2024-029-UCEE</t>
  </si>
  <si>
    <t>172-2024-029-UCEE</t>
  </si>
  <si>
    <t>173-2024-029-UCEE</t>
  </si>
  <si>
    <t>Aida Alejandra Vasuqez Joj</t>
  </si>
  <si>
    <t>021</t>
  </si>
  <si>
    <t xml:space="preserve">Cotizador y Verificador de Compras </t>
  </si>
  <si>
    <t>PERSONAL BAJO RENGLÓN 011 DURANTE EL MES DE JUNIO 2024</t>
  </si>
  <si>
    <t>PERSONAL BAJO RENGLÓN 021 DURANTE EL MES DE JUNIO</t>
  </si>
  <si>
    <t>PERSONAL BAJO RENGLÓN 022 DURANTE EL MES DE JUNIO</t>
  </si>
  <si>
    <t>PERSONAL BAJO RENGLÓN 031 DURANTE EL MES DE JUNIO</t>
  </si>
  <si>
    <t>PERSONAL BAJO RENGLÓN 029 DURANTE EL MES DE JUNIO</t>
  </si>
  <si>
    <t>Maria Jeannette Reina Mancilla</t>
  </si>
  <si>
    <t>Hilda Lucia Contreras Estrada</t>
  </si>
  <si>
    <t>175-2024-029-UCEE</t>
  </si>
  <si>
    <t>174-2024-029-UCEE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</si>
</sst>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"/>
    <numFmt numFmtId="165" formatCode="_(&quot;Q&quot;* #,##0.00_);_(&quot;Q&quot;* \(#,##0.00\);_(&quot;Q&quot;* &quot;-&quot;??_);_(@_)"/>
    <numFmt numFmtId="166" formatCode="&quot;Q&quot;#,##0.00"/>
    <numFmt numFmtId="167" formatCode="[$Q-100A]#,##0.00;\-[$Q-100A]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7365D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9999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5" fillId="2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8" fillId="6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11" xfId="0" applyNumberFormat="1" applyFont="1" applyBorder="1" applyAlignment="1">
      <alignment horizontal="center" wrapText="1"/>
    </xf>
    <xf numFmtId="44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7" fontId="3" fillId="4" borderId="6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center"/>
    </xf>
    <xf numFmtId="164" fontId="3" fillId="4" borderId="8" xfId="0" applyNumberFormat="1" applyFont="1" applyFill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4" fontId="3" fillId="4" borderId="6" xfId="0" applyNumberFormat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165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top"/>
    </xf>
    <xf numFmtId="0" fontId="3" fillId="6" borderId="0" xfId="0" applyFont="1" applyFill="1" applyAlignment="1">
      <alignment horizontal="center"/>
    </xf>
    <xf numFmtId="49" fontId="3" fillId="7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44" fontId="3" fillId="0" borderId="11" xfId="1" applyFont="1" applyBorder="1" applyAlignment="1">
      <alignment horizontal="center"/>
    </xf>
    <xf numFmtId="165" fontId="3" fillId="6" borderId="11" xfId="0" applyNumberFormat="1" applyFont="1" applyFill="1" applyBorder="1" applyAlignment="1">
      <alignment horizontal="center"/>
    </xf>
    <xf numFmtId="49" fontId="3" fillId="6" borderId="11" xfId="0" applyNumberFormat="1" applyFont="1" applyFill="1" applyBorder="1" applyAlignment="1">
      <alignment horizontal="center" vertical="center"/>
    </xf>
    <xf numFmtId="49" fontId="3" fillId="8" borderId="11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44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6" borderId="1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center"/>
    </xf>
    <xf numFmtId="165" fontId="2" fillId="6" borderId="11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6" fontId="1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8" fontId="2" fillId="0" borderId="11" xfId="0" applyNumberFormat="1" applyFont="1" applyBorder="1" applyAlignment="1">
      <alignment horizontal="center" wrapText="1"/>
    </xf>
    <xf numFmtId="8" fontId="3" fillId="0" borderId="1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8" fontId="3" fillId="0" borderId="11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167" fontId="3" fillId="4" borderId="2" xfId="0" applyNumberFormat="1" applyFont="1" applyFill="1" applyBorder="1" applyAlignment="1">
      <alignment horizontal="center"/>
    </xf>
    <xf numFmtId="167" fontId="3" fillId="4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720480</xdr:colOff>
      <xdr:row>0</xdr:row>
      <xdr:rowOff>0</xdr:rowOff>
    </xdr:from>
    <xdr:to>
      <xdr:col>3</xdr:col>
      <xdr:colOff>453962</xdr:colOff>
      <xdr:row>6</xdr:row>
      <xdr:rowOff>28609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720480" y="0"/>
          <a:ext cx="3250405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293077</xdr:colOff>
      <xdr:row>0</xdr:row>
      <xdr:rowOff>170961</xdr:rowOff>
    </xdr:from>
    <xdr:to>
      <xdr:col>12</xdr:col>
      <xdr:colOff>1444110</xdr:colOff>
      <xdr:row>5</xdr:row>
      <xdr:rowOff>75711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6229135" y="170961"/>
          <a:ext cx="2689687" cy="881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9"/>
  <sheetViews>
    <sheetView tabSelected="1" topLeftCell="A97" zoomScale="78" zoomScaleNormal="78" workbookViewId="0">
      <selection activeCell="G125" sqref="G125:J125"/>
    </sheetView>
  </sheetViews>
  <sheetFormatPr baseColWidth="10" defaultColWidth="14.42578125" defaultRowHeight="15" customHeight="1" x14ac:dyDescent="0.25"/>
  <cols>
    <col min="1" max="1" width="10.7109375" style="9" customWidth="1"/>
    <col min="2" max="2" width="9" style="9" customWidth="1"/>
    <col min="3" max="3" width="33" style="9" customWidth="1"/>
    <col min="4" max="4" width="42.140625" style="9" customWidth="1"/>
    <col min="5" max="5" width="35" style="9" customWidth="1"/>
    <col min="6" max="6" width="14.42578125" style="9" customWidth="1"/>
    <col min="7" max="7" width="14.85546875" style="9" customWidth="1"/>
    <col min="8" max="8" width="16.28515625" style="9" customWidth="1"/>
    <col min="9" max="10" width="21.42578125" style="9" customWidth="1"/>
    <col min="11" max="11" width="20.7109375" style="9" customWidth="1"/>
    <col min="12" max="12" width="23.140625" style="9" customWidth="1"/>
    <col min="13" max="13" width="21.7109375" style="9" customWidth="1"/>
    <col min="14" max="26" width="10.7109375" style="9" customWidth="1"/>
    <col min="27" max="16384" width="14.42578125" style="9"/>
  </cols>
  <sheetData>
    <row r="1" spans="1:13" x14ac:dyDescent="0.25">
      <c r="A1" s="9" t="s">
        <v>0</v>
      </c>
      <c r="B1" s="81" t="s">
        <v>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B2" s="81" t="s">
        <v>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x14ac:dyDescent="0.25">
      <c r="B3" s="81" t="s">
        <v>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x14ac:dyDescent="0.25">
      <c r="B4" s="82" t="s">
        <v>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x14ac:dyDescent="0.25"/>
    <row r="6" spans="1:13" ht="15" customHeight="1" x14ac:dyDescent="0.25">
      <c r="B6" s="89" t="s">
        <v>289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3" x14ac:dyDescent="0.25">
      <c r="B7" s="83" t="s">
        <v>123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3"/>
    </row>
    <row r="8" spans="1:13" ht="30" x14ac:dyDescent="0.25"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</row>
    <row r="9" spans="1:13" ht="15" customHeight="1" x14ac:dyDescent="0.25">
      <c r="B9" s="10" t="s">
        <v>127</v>
      </c>
      <c r="C9" s="10" t="s">
        <v>125</v>
      </c>
      <c r="D9" s="10" t="s">
        <v>126</v>
      </c>
      <c r="E9" s="10" t="s">
        <v>17</v>
      </c>
      <c r="F9" s="11">
        <v>8996</v>
      </c>
      <c r="G9" s="11"/>
      <c r="H9" s="11"/>
      <c r="I9" s="11">
        <v>1000</v>
      </c>
      <c r="J9" s="11">
        <v>250</v>
      </c>
      <c r="K9" s="11">
        <v>300</v>
      </c>
      <c r="L9" s="11">
        <v>300</v>
      </c>
      <c r="M9" s="11">
        <f>SUM(F9:L9)</f>
        <v>10846</v>
      </c>
    </row>
    <row r="10" spans="1:13" x14ac:dyDescent="0.25">
      <c r="B10" s="10">
        <v>2</v>
      </c>
      <c r="C10" s="10" t="s">
        <v>18</v>
      </c>
      <c r="D10" s="12" t="s">
        <v>19</v>
      </c>
      <c r="E10" s="12" t="s">
        <v>17</v>
      </c>
      <c r="F10" s="13">
        <v>3757</v>
      </c>
      <c r="G10" s="14"/>
      <c r="H10" s="13"/>
      <c r="I10" s="13">
        <v>1700</v>
      </c>
      <c r="J10" s="13">
        <v>250</v>
      </c>
      <c r="K10" s="15">
        <v>300</v>
      </c>
      <c r="L10" s="16">
        <v>2150</v>
      </c>
      <c r="M10" s="16">
        <f>F10+H10+I10+J10+K10+L10</f>
        <v>8157</v>
      </c>
    </row>
    <row r="11" spans="1:13" x14ac:dyDescent="0.25">
      <c r="B11" s="10">
        <v>3</v>
      </c>
      <c r="C11" s="10" t="s">
        <v>20</v>
      </c>
      <c r="D11" s="10" t="s">
        <v>21</v>
      </c>
      <c r="E11" s="10" t="s">
        <v>17</v>
      </c>
      <c r="F11" s="14">
        <v>2604</v>
      </c>
      <c r="G11" s="14">
        <v>75</v>
      </c>
      <c r="H11" s="14"/>
      <c r="I11" s="14">
        <v>1500</v>
      </c>
      <c r="J11" s="14">
        <v>250</v>
      </c>
      <c r="K11" s="17">
        <v>300</v>
      </c>
      <c r="L11" s="18">
        <v>2000</v>
      </c>
      <c r="M11" s="18">
        <f>F11+G11+H11+I11+J11+K11+L11</f>
        <v>6729</v>
      </c>
    </row>
    <row r="12" spans="1:13" x14ac:dyDescent="0.25">
      <c r="A12" s="9" t="s">
        <v>0</v>
      </c>
      <c r="B12" s="76" t="s">
        <v>290</v>
      </c>
      <c r="C12" s="84"/>
      <c r="D12" s="84"/>
      <c r="E12" s="84"/>
      <c r="F12" s="84"/>
      <c r="G12" s="84"/>
      <c r="H12" s="84"/>
      <c r="I12" s="84"/>
      <c r="J12" s="84"/>
      <c r="K12" s="85"/>
      <c r="L12" s="85"/>
      <c r="M12" s="85"/>
    </row>
    <row r="13" spans="1:13" x14ac:dyDescent="0.25">
      <c r="C13" s="3" t="s">
        <v>5</v>
      </c>
      <c r="D13" s="8" t="s">
        <v>6</v>
      </c>
      <c r="E13" s="8" t="s">
        <v>22</v>
      </c>
      <c r="F13" s="3" t="s">
        <v>8</v>
      </c>
      <c r="G13" s="3" t="s">
        <v>9</v>
      </c>
      <c r="H13" s="3" t="s">
        <v>23</v>
      </c>
      <c r="I13" s="3" t="s">
        <v>24</v>
      </c>
      <c r="J13" s="3" t="s">
        <v>14</v>
      </c>
      <c r="K13" s="86" t="s">
        <v>16</v>
      </c>
      <c r="L13" s="73"/>
    </row>
    <row r="14" spans="1:13" x14ac:dyDescent="0.25">
      <c r="C14" s="19">
        <v>1</v>
      </c>
      <c r="D14" s="58" t="s">
        <v>286</v>
      </c>
      <c r="E14" s="26" t="s">
        <v>288</v>
      </c>
      <c r="F14" s="57" t="s">
        <v>287</v>
      </c>
      <c r="G14" s="20">
        <v>2152</v>
      </c>
      <c r="H14" s="20">
        <v>250</v>
      </c>
      <c r="I14" s="20">
        <v>2000</v>
      </c>
      <c r="J14" s="20">
        <v>300</v>
      </c>
      <c r="K14" s="87">
        <v>4702</v>
      </c>
      <c r="L14" s="88"/>
    </row>
    <row r="15" spans="1:13" x14ac:dyDescent="0.25">
      <c r="B15" s="76" t="s">
        <v>291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13" x14ac:dyDescent="0.25">
      <c r="C16" s="4" t="s">
        <v>5</v>
      </c>
      <c r="D16" s="4" t="s">
        <v>6</v>
      </c>
      <c r="E16" s="4" t="s">
        <v>22</v>
      </c>
      <c r="F16" s="4" t="s">
        <v>8</v>
      </c>
      <c r="G16" s="4" t="s">
        <v>9</v>
      </c>
      <c r="H16" s="4" t="s">
        <v>11</v>
      </c>
      <c r="I16" s="4" t="s">
        <v>23</v>
      </c>
      <c r="J16" s="4" t="s">
        <v>14</v>
      </c>
      <c r="K16" s="90" t="s">
        <v>16</v>
      </c>
      <c r="L16" s="73"/>
    </row>
    <row r="17" spans="2:13" x14ac:dyDescent="0.25">
      <c r="C17" s="21">
        <v>1</v>
      </c>
      <c r="D17" s="21" t="s">
        <v>124</v>
      </c>
      <c r="E17" s="21" t="s">
        <v>25</v>
      </c>
      <c r="F17" s="22" t="s">
        <v>26</v>
      </c>
      <c r="G17" s="23">
        <v>25000</v>
      </c>
      <c r="H17" s="24">
        <v>375</v>
      </c>
      <c r="I17" s="24">
        <v>250</v>
      </c>
      <c r="J17" s="24">
        <v>300</v>
      </c>
      <c r="K17" s="91">
        <v>25925</v>
      </c>
      <c r="L17" s="73"/>
    </row>
    <row r="18" spans="2:13" ht="15.75" customHeight="1" x14ac:dyDescent="0.25">
      <c r="C18" s="25">
        <v>2</v>
      </c>
      <c r="D18" s="26" t="s">
        <v>128</v>
      </c>
      <c r="E18" s="25" t="s">
        <v>129</v>
      </c>
      <c r="F18" s="22" t="s">
        <v>26</v>
      </c>
      <c r="G18" s="27">
        <v>15000</v>
      </c>
      <c r="H18" s="24">
        <v>375</v>
      </c>
      <c r="I18" s="24">
        <v>250</v>
      </c>
      <c r="J18" s="24">
        <v>300</v>
      </c>
      <c r="K18" s="91">
        <f>SUM(G18:J18)</f>
        <v>15925</v>
      </c>
      <c r="L18" s="73"/>
    </row>
    <row r="19" spans="2:13" ht="15.75" customHeight="1" x14ac:dyDescent="0.25">
      <c r="C19" s="21">
        <v>3</v>
      </c>
      <c r="D19" s="26" t="s">
        <v>200</v>
      </c>
      <c r="E19" s="19" t="s">
        <v>27</v>
      </c>
      <c r="F19" s="28" t="s">
        <v>26</v>
      </c>
      <c r="G19" s="29">
        <v>9250</v>
      </c>
      <c r="H19" s="30">
        <v>375</v>
      </c>
      <c r="I19" s="30">
        <v>250</v>
      </c>
      <c r="J19" s="30">
        <v>300</v>
      </c>
      <c r="K19" s="93">
        <f>SUM(G19:J19)</f>
        <v>10175</v>
      </c>
      <c r="L19" s="93"/>
    </row>
    <row r="20" spans="2:13" ht="15.75" customHeight="1" x14ac:dyDescent="0.25">
      <c r="B20" s="76" t="s">
        <v>292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ht="15.75" customHeight="1" x14ac:dyDescent="0.25">
      <c r="C21" s="1" t="s">
        <v>5</v>
      </c>
      <c r="D21" s="1" t="s">
        <v>28</v>
      </c>
      <c r="E21" s="92" t="s">
        <v>29</v>
      </c>
      <c r="F21" s="73"/>
      <c r="G21" s="92" t="s">
        <v>30</v>
      </c>
      <c r="H21" s="75"/>
      <c r="I21" s="73"/>
      <c r="J21" s="1" t="s">
        <v>31</v>
      </c>
      <c r="K21" s="1" t="s">
        <v>32</v>
      </c>
      <c r="L21" s="1" t="s">
        <v>33</v>
      </c>
      <c r="M21" s="1" t="s">
        <v>34</v>
      </c>
    </row>
    <row r="22" spans="2:13" ht="15.75" customHeight="1" x14ac:dyDescent="0.25">
      <c r="C22" s="31">
        <v>1</v>
      </c>
      <c r="D22" s="31" t="s">
        <v>35</v>
      </c>
      <c r="E22" s="72" t="s">
        <v>36</v>
      </c>
      <c r="F22" s="73"/>
      <c r="G22" s="74" t="s">
        <v>37</v>
      </c>
      <c r="H22" s="75"/>
      <c r="I22" s="73"/>
      <c r="J22" s="32">
        <v>2344.84</v>
      </c>
      <c r="K22" s="32">
        <v>1294.6300000000001</v>
      </c>
      <c r="L22" s="32">
        <f>SUM(J22:K22)</f>
        <v>3639.4700000000003</v>
      </c>
      <c r="M22" s="33" t="s">
        <v>38</v>
      </c>
    </row>
    <row r="23" spans="2:13" ht="15.75" customHeight="1" x14ac:dyDescent="0.25">
      <c r="C23" s="31">
        <v>2</v>
      </c>
      <c r="D23" s="31" t="s">
        <v>39</v>
      </c>
      <c r="E23" s="72" t="s">
        <v>40</v>
      </c>
      <c r="F23" s="73"/>
      <c r="G23" s="74" t="s">
        <v>41</v>
      </c>
      <c r="H23" s="75"/>
      <c r="I23" s="73"/>
      <c r="J23" s="32">
        <v>2344.84</v>
      </c>
      <c r="K23" s="32">
        <v>1319.63</v>
      </c>
      <c r="L23" s="32">
        <f t="shared" ref="L23:L50" si="0">SUM(J23:K23)</f>
        <v>3664.4700000000003</v>
      </c>
      <c r="M23" s="33" t="s">
        <v>42</v>
      </c>
    </row>
    <row r="24" spans="2:13" ht="15.75" customHeight="1" x14ac:dyDescent="0.25">
      <c r="C24" s="31">
        <v>3</v>
      </c>
      <c r="D24" s="31" t="s">
        <v>43</v>
      </c>
      <c r="E24" s="72" t="s">
        <v>40</v>
      </c>
      <c r="F24" s="73"/>
      <c r="G24" s="74" t="s">
        <v>44</v>
      </c>
      <c r="H24" s="75"/>
      <c r="I24" s="73"/>
      <c r="J24" s="32">
        <v>2344.84</v>
      </c>
      <c r="K24" s="32">
        <v>1244.6300000000001</v>
      </c>
      <c r="L24" s="32">
        <f t="shared" si="0"/>
        <v>3589.4700000000003</v>
      </c>
      <c r="M24" s="33" t="s">
        <v>42</v>
      </c>
    </row>
    <row r="25" spans="2:13" ht="15.75" customHeight="1" x14ac:dyDescent="0.25">
      <c r="C25" s="31">
        <v>4</v>
      </c>
      <c r="D25" s="31" t="s">
        <v>45</v>
      </c>
      <c r="E25" s="72" t="s">
        <v>40</v>
      </c>
      <c r="F25" s="73"/>
      <c r="G25" s="74" t="s">
        <v>46</v>
      </c>
      <c r="H25" s="75"/>
      <c r="I25" s="73"/>
      <c r="J25" s="32">
        <v>2344.84</v>
      </c>
      <c r="K25" s="32">
        <v>1319.63</v>
      </c>
      <c r="L25" s="32">
        <f t="shared" si="0"/>
        <v>3664.4700000000003</v>
      </c>
      <c r="M25" s="33" t="s">
        <v>42</v>
      </c>
    </row>
    <row r="26" spans="2:13" ht="15.75" customHeight="1" x14ac:dyDescent="0.25">
      <c r="C26" s="31">
        <v>5</v>
      </c>
      <c r="D26" s="31" t="s">
        <v>48</v>
      </c>
      <c r="E26" s="72" t="s">
        <v>40</v>
      </c>
      <c r="F26" s="73"/>
      <c r="G26" s="74" t="s">
        <v>49</v>
      </c>
      <c r="H26" s="75"/>
      <c r="I26" s="73"/>
      <c r="J26" s="32">
        <v>2344.84</v>
      </c>
      <c r="K26" s="32">
        <v>1279.6300000000001</v>
      </c>
      <c r="L26" s="32">
        <f t="shared" si="0"/>
        <v>3624.4700000000003</v>
      </c>
      <c r="M26" s="33" t="s">
        <v>50</v>
      </c>
    </row>
    <row r="27" spans="2:13" ht="15.75" customHeight="1" x14ac:dyDescent="0.25">
      <c r="C27" s="31">
        <v>6</v>
      </c>
      <c r="D27" s="31" t="s">
        <v>51</v>
      </c>
      <c r="E27" s="72" t="s">
        <v>40</v>
      </c>
      <c r="F27" s="73"/>
      <c r="G27" s="74" t="s">
        <v>52</v>
      </c>
      <c r="H27" s="75"/>
      <c r="I27" s="73"/>
      <c r="J27" s="32">
        <v>2344.84</v>
      </c>
      <c r="K27" s="32">
        <v>1294.6300000000001</v>
      </c>
      <c r="L27" s="32">
        <f t="shared" si="0"/>
        <v>3639.4700000000003</v>
      </c>
      <c r="M27" s="33" t="s">
        <v>42</v>
      </c>
    </row>
    <row r="28" spans="2:13" ht="15.75" customHeight="1" x14ac:dyDescent="0.25">
      <c r="C28" s="31">
        <v>7</v>
      </c>
      <c r="D28" s="31" t="s">
        <v>53</v>
      </c>
      <c r="E28" s="72" t="s">
        <v>40</v>
      </c>
      <c r="F28" s="73"/>
      <c r="G28" s="74" t="s">
        <v>54</v>
      </c>
      <c r="H28" s="75"/>
      <c r="I28" s="73"/>
      <c r="J28" s="32">
        <v>2344.84</v>
      </c>
      <c r="K28" s="32">
        <v>1319.63</v>
      </c>
      <c r="L28" s="32">
        <f t="shared" si="0"/>
        <v>3664.4700000000003</v>
      </c>
      <c r="M28" s="33" t="s">
        <v>42</v>
      </c>
    </row>
    <row r="29" spans="2:13" ht="15.75" customHeight="1" x14ac:dyDescent="0.25">
      <c r="C29" s="31">
        <v>8</v>
      </c>
      <c r="D29" s="31" t="s">
        <v>55</v>
      </c>
      <c r="E29" s="72" t="s">
        <v>40</v>
      </c>
      <c r="F29" s="73"/>
      <c r="G29" s="74" t="s">
        <v>56</v>
      </c>
      <c r="H29" s="75"/>
      <c r="I29" s="73"/>
      <c r="J29" s="32">
        <v>2344.84</v>
      </c>
      <c r="K29" s="32">
        <v>1244.6300000000001</v>
      </c>
      <c r="L29" s="32">
        <f t="shared" si="0"/>
        <v>3589.4700000000003</v>
      </c>
      <c r="M29" s="33" t="s">
        <v>42</v>
      </c>
    </row>
    <row r="30" spans="2:13" ht="15.75" customHeight="1" x14ac:dyDescent="0.25">
      <c r="C30" s="31">
        <v>9</v>
      </c>
      <c r="D30" s="31" t="s">
        <v>57</v>
      </c>
      <c r="E30" s="72" t="s">
        <v>40</v>
      </c>
      <c r="F30" s="73"/>
      <c r="G30" s="74" t="s">
        <v>58</v>
      </c>
      <c r="H30" s="75"/>
      <c r="I30" s="73"/>
      <c r="J30" s="32">
        <v>2344.84</v>
      </c>
      <c r="K30" s="32">
        <v>1244.6300000000001</v>
      </c>
      <c r="L30" s="32">
        <f t="shared" si="0"/>
        <v>3589.4700000000003</v>
      </c>
      <c r="M30" s="33" t="s">
        <v>42</v>
      </c>
    </row>
    <row r="31" spans="2:13" ht="15.75" customHeight="1" x14ac:dyDescent="0.25">
      <c r="C31" s="31">
        <v>10</v>
      </c>
      <c r="D31" s="31" t="s">
        <v>59</v>
      </c>
      <c r="E31" s="72" t="s">
        <v>40</v>
      </c>
      <c r="F31" s="73"/>
      <c r="G31" s="74" t="s">
        <v>60</v>
      </c>
      <c r="H31" s="75"/>
      <c r="I31" s="73"/>
      <c r="J31" s="32">
        <v>2344.84</v>
      </c>
      <c r="K31" s="32">
        <v>1279.6300000000001</v>
      </c>
      <c r="L31" s="32">
        <f t="shared" si="0"/>
        <v>3624.4700000000003</v>
      </c>
      <c r="M31" s="33" t="s">
        <v>42</v>
      </c>
    </row>
    <row r="32" spans="2:13" ht="15.75" customHeight="1" x14ac:dyDescent="0.25">
      <c r="C32" s="31">
        <v>11</v>
      </c>
      <c r="D32" s="31" t="s">
        <v>61</v>
      </c>
      <c r="E32" s="72" t="s">
        <v>36</v>
      </c>
      <c r="F32" s="73"/>
      <c r="G32" s="74" t="s">
        <v>58</v>
      </c>
      <c r="H32" s="75"/>
      <c r="I32" s="73"/>
      <c r="J32" s="32">
        <v>2344.84</v>
      </c>
      <c r="K32" s="32">
        <v>1294.6300000000001</v>
      </c>
      <c r="L32" s="32">
        <f t="shared" si="0"/>
        <v>3639.4700000000003</v>
      </c>
      <c r="M32" s="33" t="s">
        <v>42</v>
      </c>
    </row>
    <row r="33" spans="3:13" ht="15.75" customHeight="1" x14ac:dyDescent="0.25">
      <c r="C33" s="31">
        <v>12</v>
      </c>
      <c r="D33" s="31" t="s">
        <v>62</v>
      </c>
      <c r="E33" s="72" t="s">
        <v>36</v>
      </c>
      <c r="F33" s="73"/>
      <c r="G33" s="74" t="s">
        <v>63</v>
      </c>
      <c r="H33" s="75"/>
      <c r="I33" s="73"/>
      <c r="J33" s="32">
        <v>2281.29</v>
      </c>
      <c r="K33" s="32">
        <v>1244.6300000000001</v>
      </c>
      <c r="L33" s="32">
        <f t="shared" si="0"/>
        <v>3525.92</v>
      </c>
      <c r="M33" s="33" t="s">
        <v>42</v>
      </c>
    </row>
    <row r="34" spans="3:13" ht="15.75" customHeight="1" x14ac:dyDescent="0.25">
      <c r="C34" s="31">
        <v>13</v>
      </c>
      <c r="D34" s="31" t="s">
        <v>64</v>
      </c>
      <c r="E34" s="72" t="s">
        <v>40</v>
      </c>
      <c r="F34" s="73"/>
      <c r="G34" s="74" t="s">
        <v>65</v>
      </c>
      <c r="H34" s="75"/>
      <c r="I34" s="73"/>
      <c r="J34" s="32">
        <v>2281.29</v>
      </c>
      <c r="K34" s="32">
        <v>1244.6300000000001</v>
      </c>
      <c r="L34" s="32">
        <f t="shared" si="0"/>
        <v>3525.92</v>
      </c>
      <c r="M34" s="33" t="s">
        <v>66</v>
      </c>
    </row>
    <row r="35" spans="3:13" ht="15.75" customHeight="1" x14ac:dyDescent="0.25">
      <c r="C35" s="31">
        <v>14</v>
      </c>
      <c r="D35" s="31" t="s">
        <v>67</v>
      </c>
      <c r="E35" s="72" t="s">
        <v>47</v>
      </c>
      <c r="F35" s="73"/>
      <c r="G35" s="74" t="s">
        <v>60</v>
      </c>
      <c r="H35" s="75"/>
      <c r="I35" s="73"/>
      <c r="J35" s="32">
        <v>2281.29</v>
      </c>
      <c r="K35" s="32">
        <v>1244.6300000000001</v>
      </c>
      <c r="L35" s="32">
        <f t="shared" si="0"/>
        <v>3525.92</v>
      </c>
      <c r="M35" s="33" t="s">
        <v>42</v>
      </c>
    </row>
    <row r="36" spans="3:13" ht="15.75" customHeight="1" x14ac:dyDescent="0.25">
      <c r="C36" s="31">
        <v>15</v>
      </c>
      <c r="D36" s="31" t="s">
        <v>68</v>
      </c>
      <c r="E36" s="72" t="s">
        <v>40</v>
      </c>
      <c r="F36" s="73"/>
      <c r="G36" s="74" t="s">
        <v>69</v>
      </c>
      <c r="H36" s="75"/>
      <c r="I36" s="73"/>
      <c r="J36" s="32">
        <v>2344.84</v>
      </c>
      <c r="K36" s="32">
        <v>1244.6300000000001</v>
      </c>
      <c r="L36" s="32">
        <f t="shared" si="0"/>
        <v>3589.4700000000003</v>
      </c>
      <c r="M36" s="33" t="s">
        <v>42</v>
      </c>
    </row>
    <row r="37" spans="3:13" ht="15.75" customHeight="1" x14ac:dyDescent="0.25">
      <c r="C37" s="31">
        <v>16</v>
      </c>
      <c r="D37" s="31" t="s">
        <v>70</v>
      </c>
      <c r="E37" s="72" t="s">
        <v>47</v>
      </c>
      <c r="F37" s="73"/>
      <c r="G37" s="74" t="s">
        <v>71</v>
      </c>
      <c r="H37" s="75"/>
      <c r="I37" s="73"/>
      <c r="J37" s="32">
        <v>2281.29</v>
      </c>
      <c r="K37" s="32">
        <v>1244.6300000000001</v>
      </c>
      <c r="L37" s="32">
        <f t="shared" si="0"/>
        <v>3525.92</v>
      </c>
      <c r="M37" s="33" t="s">
        <v>42</v>
      </c>
    </row>
    <row r="38" spans="3:13" ht="15.75" customHeight="1" x14ac:dyDescent="0.25">
      <c r="C38" s="31">
        <v>17</v>
      </c>
      <c r="D38" s="25" t="s">
        <v>72</v>
      </c>
      <c r="E38" s="80" t="s">
        <v>73</v>
      </c>
      <c r="F38" s="73"/>
      <c r="G38" s="74" t="s">
        <v>60</v>
      </c>
      <c r="H38" s="75"/>
      <c r="I38" s="73"/>
      <c r="J38" s="32">
        <v>2344.84</v>
      </c>
      <c r="K38" s="32">
        <v>1244.6300000000001</v>
      </c>
      <c r="L38" s="32">
        <f t="shared" si="0"/>
        <v>3589.4700000000003</v>
      </c>
      <c r="M38" s="33" t="s">
        <v>42</v>
      </c>
    </row>
    <row r="39" spans="3:13" ht="15.75" customHeight="1" x14ac:dyDescent="0.25">
      <c r="C39" s="31">
        <v>18</v>
      </c>
      <c r="D39" s="31" t="s">
        <v>74</v>
      </c>
      <c r="E39" s="72" t="s">
        <v>47</v>
      </c>
      <c r="F39" s="73"/>
      <c r="G39" s="74" t="s">
        <v>60</v>
      </c>
      <c r="H39" s="75"/>
      <c r="I39" s="73"/>
      <c r="J39" s="32">
        <v>2281.29</v>
      </c>
      <c r="K39" s="32">
        <v>1244.6300000000001</v>
      </c>
      <c r="L39" s="32">
        <f t="shared" si="0"/>
        <v>3525.92</v>
      </c>
      <c r="M39" s="33" t="s">
        <v>42</v>
      </c>
    </row>
    <row r="40" spans="3:13" ht="15.75" customHeight="1" x14ac:dyDescent="0.25">
      <c r="C40" s="31">
        <v>19</v>
      </c>
      <c r="D40" s="31" t="s">
        <v>75</v>
      </c>
      <c r="E40" s="72" t="s">
        <v>36</v>
      </c>
      <c r="F40" s="73"/>
      <c r="G40" s="74" t="s">
        <v>63</v>
      </c>
      <c r="H40" s="75"/>
      <c r="I40" s="73"/>
      <c r="J40" s="32">
        <v>2344.84</v>
      </c>
      <c r="K40" s="32">
        <v>1319.63</v>
      </c>
      <c r="L40" s="32">
        <f t="shared" si="0"/>
        <v>3664.4700000000003</v>
      </c>
      <c r="M40" s="33" t="s">
        <v>42</v>
      </c>
    </row>
    <row r="41" spans="3:13" ht="15.75" customHeight="1" x14ac:dyDescent="0.25">
      <c r="C41" s="31">
        <v>20</v>
      </c>
      <c r="D41" s="31" t="s">
        <v>76</v>
      </c>
      <c r="E41" s="72" t="s">
        <v>40</v>
      </c>
      <c r="F41" s="73"/>
      <c r="G41" s="74" t="s">
        <v>77</v>
      </c>
      <c r="H41" s="75"/>
      <c r="I41" s="73"/>
      <c r="J41" s="32">
        <v>2344.84</v>
      </c>
      <c r="K41" s="32">
        <v>1279.6300000000001</v>
      </c>
      <c r="L41" s="32">
        <f t="shared" si="0"/>
        <v>3624.4700000000003</v>
      </c>
      <c r="M41" s="33" t="s">
        <v>78</v>
      </c>
    </row>
    <row r="42" spans="3:13" ht="15.75" customHeight="1" x14ac:dyDescent="0.25">
      <c r="C42" s="31">
        <v>21</v>
      </c>
      <c r="D42" s="31" t="s">
        <v>79</v>
      </c>
      <c r="E42" s="72" t="s">
        <v>40</v>
      </c>
      <c r="F42" s="73"/>
      <c r="G42" s="74" t="s">
        <v>80</v>
      </c>
      <c r="H42" s="75"/>
      <c r="I42" s="73"/>
      <c r="J42" s="32">
        <v>2344.84</v>
      </c>
      <c r="K42" s="32">
        <v>1244.6300000000001</v>
      </c>
      <c r="L42" s="32">
        <f t="shared" si="0"/>
        <v>3589.4700000000003</v>
      </c>
      <c r="M42" s="33" t="s">
        <v>42</v>
      </c>
    </row>
    <row r="43" spans="3:13" ht="15.75" customHeight="1" x14ac:dyDescent="0.25">
      <c r="C43" s="31">
        <v>22</v>
      </c>
      <c r="D43" s="31" t="s">
        <v>81</v>
      </c>
      <c r="E43" s="72" t="s">
        <v>47</v>
      </c>
      <c r="F43" s="73"/>
      <c r="G43" s="74" t="s">
        <v>82</v>
      </c>
      <c r="H43" s="75"/>
      <c r="I43" s="73"/>
      <c r="J43" s="32">
        <v>2281.29</v>
      </c>
      <c r="K43" s="32">
        <v>1244.6300000000001</v>
      </c>
      <c r="L43" s="32">
        <f t="shared" si="0"/>
        <v>3525.92</v>
      </c>
      <c r="M43" s="33" t="s">
        <v>42</v>
      </c>
    </row>
    <row r="44" spans="3:13" ht="15.75" customHeight="1" x14ac:dyDescent="0.25">
      <c r="C44" s="31">
        <v>23</v>
      </c>
      <c r="D44" s="31" t="s">
        <v>83</v>
      </c>
      <c r="E44" s="72" t="s">
        <v>47</v>
      </c>
      <c r="F44" s="73"/>
      <c r="G44" s="74" t="s">
        <v>84</v>
      </c>
      <c r="H44" s="75"/>
      <c r="I44" s="73"/>
      <c r="J44" s="32">
        <v>2281.29</v>
      </c>
      <c r="K44" s="32">
        <v>1244.6300000000001</v>
      </c>
      <c r="L44" s="32">
        <f t="shared" si="0"/>
        <v>3525.92</v>
      </c>
      <c r="M44" s="33" t="s">
        <v>66</v>
      </c>
    </row>
    <row r="45" spans="3:13" ht="15.75" customHeight="1" x14ac:dyDescent="0.25">
      <c r="C45" s="31">
        <v>24</v>
      </c>
      <c r="D45" s="31" t="s">
        <v>85</v>
      </c>
      <c r="E45" s="72" t="s">
        <v>40</v>
      </c>
      <c r="F45" s="73"/>
      <c r="G45" s="74" t="s">
        <v>63</v>
      </c>
      <c r="H45" s="75"/>
      <c r="I45" s="73"/>
      <c r="J45" s="32">
        <v>2344.84</v>
      </c>
      <c r="K45" s="32">
        <v>1244.6300000000001</v>
      </c>
      <c r="L45" s="32">
        <f t="shared" si="0"/>
        <v>3589.4700000000003</v>
      </c>
      <c r="M45" s="33" t="s">
        <v>42</v>
      </c>
    </row>
    <row r="46" spans="3:13" ht="15.75" customHeight="1" x14ac:dyDescent="0.25">
      <c r="C46" s="31">
        <v>25</v>
      </c>
      <c r="D46" s="31" t="s">
        <v>86</v>
      </c>
      <c r="E46" s="72" t="s">
        <v>47</v>
      </c>
      <c r="F46" s="73"/>
      <c r="G46" s="74" t="s">
        <v>60</v>
      </c>
      <c r="H46" s="75"/>
      <c r="I46" s="73"/>
      <c r="J46" s="32">
        <v>2281.29</v>
      </c>
      <c r="K46" s="32">
        <v>1244.6300000000001</v>
      </c>
      <c r="L46" s="32">
        <f>SUM(J46:K46)</f>
        <v>3525.92</v>
      </c>
      <c r="M46" s="33" t="s">
        <v>42</v>
      </c>
    </row>
    <row r="47" spans="3:13" ht="15.75" customHeight="1" x14ac:dyDescent="0.25">
      <c r="C47" s="31">
        <v>26</v>
      </c>
      <c r="D47" s="31" t="s">
        <v>87</v>
      </c>
      <c r="E47" s="72" t="s">
        <v>47</v>
      </c>
      <c r="F47" s="73"/>
      <c r="G47" s="74" t="s">
        <v>63</v>
      </c>
      <c r="H47" s="75"/>
      <c r="I47" s="73"/>
      <c r="J47" s="32">
        <v>2281.29</v>
      </c>
      <c r="K47" s="32">
        <v>1244.6300000000001</v>
      </c>
      <c r="L47" s="32">
        <f t="shared" si="0"/>
        <v>3525.92</v>
      </c>
      <c r="M47" s="33" t="s">
        <v>42</v>
      </c>
    </row>
    <row r="48" spans="3:13" ht="15.75" customHeight="1" x14ac:dyDescent="0.25">
      <c r="C48" s="31">
        <v>27</v>
      </c>
      <c r="D48" s="31" t="s">
        <v>88</v>
      </c>
      <c r="E48" s="72" t="s">
        <v>47</v>
      </c>
      <c r="F48" s="73"/>
      <c r="G48" s="74" t="s">
        <v>89</v>
      </c>
      <c r="H48" s="75"/>
      <c r="I48" s="73"/>
      <c r="J48" s="32">
        <v>2281.29</v>
      </c>
      <c r="K48" s="32">
        <v>1244.6300000000001</v>
      </c>
      <c r="L48" s="32">
        <f t="shared" si="0"/>
        <v>3525.92</v>
      </c>
      <c r="M48" s="33" t="s">
        <v>42</v>
      </c>
    </row>
    <row r="49" spans="2:13" ht="15" customHeight="1" x14ac:dyDescent="0.25">
      <c r="C49" s="31">
        <v>28</v>
      </c>
      <c r="D49" s="34" t="s">
        <v>121</v>
      </c>
      <c r="E49" s="72" t="s">
        <v>47</v>
      </c>
      <c r="F49" s="73"/>
      <c r="G49" s="78" t="s">
        <v>122</v>
      </c>
      <c r="H49" s="79"/>
      <c r="I49" s="79"/>
      <c r="J49" s="32">
        <v>2281.29</v>
      </c>
      <c r="K49" s="32">
        <v>1244.6300000000001</v>
      </c>
      <c r="L49" s="32">
        <f t="shared" si="0"/>
        <v>3525.92</v>
      </c>
      <c r="M49" s="33" t="s">
        <v>42</v>
      </c>
    </row>
    <row r="50" spans="2:13" ht="15.75" customHeight="1" x14ac:dyDescent="0.25">
      <c r="C50" s="31">
        <v>29</v>
      </c>
      <c r="D50" s="31" t="s">
        <v>90</v>
      </c>
      <c r="E50" s="72" t="s">
        <v>91</v>
      </c>
      <c r="F50" s="73"/>
      <c r="G50" s="74" t="s">
        <v>92</v>
      </c>
      <c r="H50" s="75"/>
      <c r="I50" s="73"/>
      <c r="J50" s="32">
        <v>2281.29</v>
      </c>
      <c r="K50" s="32">
        <v>1205.81</v>
      </c>
      <c r="L50" s="32">
        <f t="shared" si="0"/>
        <v>3487.1</v>
      </c>
      <c r="M50" s="33" t="s">
        <v>42</v>
      </c>
    </row>
    <row r="51" spans="2:13" ht="15.75" customHeight="1" x14ac:dyDescent="0.25">
      <c r="B51" s="76" t="s">
        <v>293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</row>
    <row r="52" spans="2:13" ht="15.75" customHeight="1" x14ac:dyDescent="0.25">
      <c r="B52" s="7" t="s">
        <v>93</v>
      </c>
      <c r="C52" s="7" t="s">
        <v>94</v>
      </c>
      <c r="D52" s="7" t="s">
        <v>95</v>
      </c>
      <c r="E52" s="70" t="s">
        <v>96</v>
      </c>
      <c r="F52" s="71"/>
      <c r="G52" s="70" t="s">
        <v>97</v>
      </c>
      <c r="H52" s="70"/>
      <c r="I52" s="70"/>
      <c r="J52" s="70"/>
      <c r="K52" s="7" t="s">
        <v>98</v>
      </c>
      <c r="L52" s="7" t="s">
        <v>99</v>
      </c>
      <c r="M52" s="7" t="s">
        <v>31</v>
      </c>
    </row>
    <row r="53" spans="2:13" s="35" customFormat="1" ht="15.75" customHeight="1" x14ac:dyDescent="0.25">
      <c r="B53" s="49">
        <v>1</v>
      </c>
      <c r="C53" s="5" t="s">
        <v>132</v>
      </c>
      <c r="D53" s="40">
        <v>71055207</v>
      </c>
      <c r="E53" s="63" t="s">
        <v>174</v>
      </c>
      <c r="F53" s="63"/>
      <c r="G53" s="63" t="s">
        <v>169</v>
      </c>
      <c r="H53" s="63"/>
      <c r="I53" s="63"/>
      <c r="J53" s="63"/>
      <c r="K53" s="38">
        <v>8000</v>
      </c>
      <c r="L53" s="39">
        <f>K53*0.05</f>
        <v>400</v>
      </c>
      <c r="M53" s="39">
        <f>K53-L53</f>
        <v>7600</v>
      </c>
    </row>
    <row r="54" spans="2:13" ht="15.75" customHeight="1" x14ac:dyDescent="0.25">
      <c r="B54" s="50">
        <v>2</v>
      </c>
      <c r="C54" s="5" t="s">
        <v>133</v>
      </c>
      <c r="D54" s="36">
        <v>105423122</v>
      </c>
      <c r="E54" s="63" t="s">
        <v>175</v>
      </c>
      <c r="F54" s="63"/>
      <c r="G54" s="63" t="s">
        <v>100</v>
      </c>
      <c r="H54" s="63"/>
      <c r="I54" s="63"/>
      <c r="J54" s="63"/>
      <c r="K54" s="38">
        <v>7000</v>
      </c>
      <c r="L54" s="39">
        <f t="shared" ref="L54:L97" si="1">K54*0.05</f>
        <v>350</v>
      </c>
      <c r="M54" s="39">
        <f t="shared" ref="M54:M97" si="2">K54-L54</f>
        <v>6650</v>
      </c>
    </row>
    <row r="55" spans="2:13" ht="15.75" customHeight="1" x14ac:dyDescent="0.25">
      <c r="B55" s="49">
        <v>3</v>
      </c>
      <c r="C55" s="5" t="s">
        <v>134</v>
      </c>
      <c r="D55" s="6" t="s">
        <v>143</v>
      </c>
      <c r="E55" s="63" t="s">
        <v>176</v>
      </c>
      <c r="F55" s="63"/>
      <c r="G55" s="63" t="s">
        <v>100</v>
      </c>
      <c r="H55" s="63"/>
      <c r="I55" s="63"/>
      <c r="J55" s="63"/>
      <c r="K55" s="38">
        <v>7000</v>
      </c>
      <c r="L55" s="39">
        <f t="shared" si="1"/>
        <v>350</v>
      </c>
      <c r="M55" s="39">
        <f t="shared" si="2"/>
        <v>6650</v>
      </c>
    </row>
    <row r="56" spans="2:13" ht="15.75" customHeight="1" x14ac:dyDescent="0.25">
      <c r="B56" s="49">
        <v>4</v>
      </c>
      <c r="C56" s="5" t="s">
        <v>135</v>
      </c>
      <c r="D56" s="40">
        <v>99374056</v>
      </c>
      <c r="E56" s="63" t="s">
        <v>101</v>
      </c>
      <c r="F56" s="63"/>
      <c r="G56" s="63" t="s">
        <v>100</v>
      </c>
      <c r="H56" s="63"/>
      <c r="I56" s="63"/>
      <c r="J56" s="63"/>
      <c r="K56" s="38">
        <v>7000</v>
      </c>
      <c r="L56" s="39">
        <f t="shared" si="1"/>
        <v>350</v>
      </c>
      <c r="M56" s="39">
        <f t="shared" si="2"/>
        <v>6650</v>
      </c>
    </row>
    <row r="57" spans="2:13" ht="15.75" customHeight="1" x14ac:dyDescent="0.25">
      <c r="B57" s="50">
        <v>5</v>
      </c>
      <c r="C57" s="5" t="s">
        <v>136</v>
      </c>
      <c r="D57" s="40">
        <v>68527705</v>
      </c>
      <c r="E57" s="63" t="s">
        <v>177</v>
      </c>
      <c r="F57" s="63"/>
      <c r="G57" s="63" t="s">
        <v>100</v>
      </c>
      <c r="H57" s="63"/>
      <c r="I57" s="63"/>
      <c r="J57" s="63"/>
      <c r="K57" s="38">
        <v>5000</v>
      </c>
      <c r="L57" s="39">
        <f t="shared" si="1"/>
        <v>250</v>
      </c>
      <c r="M57" s="39">
        <f t="shared" si="2"/>
        <v>4750</v>
      </c>
    </row>
    <row r="58" spans="2:13" ht="15.75" customHeight="1" x14ac:dyDescent="0.25">
      <c r="B58" s="49">
        <v>6</v>
      </c>
      <c r="C58" s="5" t="s">
        <v>137</v>
      </c>
      <c r="D58" s="41">
        <v>43315909</v>
      </c>
      <c r="E58" s="63" t="s">
        <v>178</v>
      </c>
      <c r="F58" s="63"/>
      <c r="G58" s="63" t="s">
        <v>100</v>
      </c>
      <c r="H58" s="63"/>
      <c r="I58" s="63"/>
      <c r="J58" s="63"/>
      <c r="K58" s="38">
        <v>7000</v>
      </c>
      <c r="L58" s="39">
        <f t="shared" si="1"/>
        <v>350</v>
      </c>
      <c r="M58" s="39">
        <f t="shared" si="2"/>
        <v>6650</v>
      </c>
    </row>
    <row r="59" spans="2:13" ht="15.75" customHeight="1" x14ac:dyDescent="0.25">
      <c r="B59" s="49">
        <v>7</v>
      </c>
      <c r="C59" s="5" t="s">
        <v>138</v>
      </c>
      <c r="D59" s="42">
        <v>6436803</v>
      </c>
      <c r="E59" s="63" t="s">
        <v>179</v>
      </c>
      <c r="F59" s="63"/>
      <c r="G59" s="63" t="s">
        <v>170</v>
      </c>
      <c r="H59" s="63"/>
      <c r="I59" s="63"/>
      <c r="J59" s="63"/>
      <c r="K59" s="38">
        <v>15000</v>
      </c>
      <c r="L59" s="39">
        <f t="shared" si="1"/>
        <v>750</v>
      </c>
      <c r="M59" s="39">
        <f t="shared" si="2"/>
        <v>14250</v>
      </c>
    </row>
    <row r="60" spans="2:13" s="35" customFormat="1" ht="15.75" customHeight="1" x14ac:dyDescent="0.25">
      <c r="B60" s="50">
        <v>8</v>
      </c>
      <c r="C60" s="5" t="s">
        <v>139</v>
      </c>
      <c r="D60" s="42">
        <v>11975229</v>
      </c>
      <c r="E60" s="63" t="s">
        <v>180</v>
      </c>
      <c r="F60" s="63"/>
      <c r="G60" s="63" t="s">
        <v>171</v>
      </c>
      <c r="H60" s="63"/>
      <c r="I60" s="63"/>
      <c r="J60" s="63"/>
      <c r="K60" s="38">
        <v>9000</v>
      </c>
      <c r="L60" s="39">
        <f t="shared" si="1"/>
        <v>450</v>
      </c>
      <c r="M60" s="39">
        <f t="shared" si="2"/>
        <v>8550</v>
      </c>
    </row>
    <row r="61" spans="2:13" ht="15.75" customHeight="1" x14ac:dyDescent="0.25">
      <c r="B61" s="49">
        <v>9</v>
      </c>
      <c r="C61" s="5" t="s">
        <v>140</v>
      </c>
      <c r="D61" s="40">
        <v>76828719</v>
      </c>
      <c r="E61" s="63" t="s">
        <v>181</v>
      </c>
      <c r="F61" s="63"/>
      <c r="G61" s="63" t="s">
        <v>172</v>
      </c>
      <c r="H61" s="63"/>
      <c r="I61" s="63"/>
      <c r="J61" s="63"/>
      <c r="K61" s="38">
        <v>10000</v>
      </c>
      <c r="L61" s="39">
        <f t="shared" si="1"/>
        <v>500</v>
      </c>
      <c r="M61" s="39">
        <f t="shared" si="2"/>
        <v>9500</v>
      </c>
    </row>
    <row r="62" spans="2:13" ht="15.75" customHeight="1" x14ac:dyDescent="0.25">
      <c r="B62" s="49">
        <v>10</v>
      </c>
      <c r="C62" s="5" t="s">
        <v>141</v>
      </c>
      <c r="D62" s="40">
        <v>42108764</v>
      </c>
      <c r="E62" s="63" t="s">
        <v>182</v>
      </c>
      <c r="F62" s="63"/>
      <c r="G62" s="63" t="s">
        <v>172</v>
      </c>
      <c r="H62" s="63"/>
      <c r="I62" s="63"/>
      <c r="J62" s="63"/>
      <c r="K62" s="38">
        <v>10000</v>
      </c>
      <c r="L62" s="39">
        <f t="shared" si="1"/>
        <v>500</v>
      </c>
      <c r="M62" s="39">
        <f t="shared" si="2"/>
        <v>9500</v>
      </c>
    </row>
    <row r="63" spans="2:13" ht="15.75" customHeight="1" x14ac:dyDescent="0.25">
      <c r="B63" s="50">
        <v>11</v>
      </c>
      <c r="C63" s="5" t="s">
        <v>142</v>
      </c>
      <c r="D63" s="40">
        <v>7764022</v>
      </c>
      <c r="E63" s="63" t="s">
        <v>144</v>
      </c>
      <c r="F63" s="63"/>
      <c r="G63" s="63" t="s">
        <v>173</v>
      </c>
      <c r="H63" s="63"/>
      <c r="I63" s="63"/>
      <c r="J63" s="63"/>
      <c r="K63" s="38">
        <v>15000</v>
      </c>
      <c r="L63" s="39">
        <f t="shared" si="1"/>
        <v>750</v>
      </c>
      <c r="M63" s="39">
        <f t="shared" si="2"/>
        <v>14250</v>
      </c>
    </row>
    <row r="64" spans="2:13" ht="15.75" customHeight="1" x14ac:dyDescent="0.25">
      <c r="B64" s="49">
        <v>12</v>
      </c>
      <c r="C64" s="5" t="s">
        <v>145</v>
      </c>
      <c r="D64" s="40">
        <v>91585511</v>
      </c>
      <c r="E64" s="63" t="s">
        <v>118</v>
      </c>
      <c r="F64" s="63"/>
      <c r="G64" s="63" t="s">
        <v>102</v>
      </c>
      <c r="H64" s="63"/>
      <c r="I64" s="63"/>
      <c r="J64" s="63"/>
      <c r="K64" s="38">
        <v>6000</v>
      </c>
      <c r="L64" s="39">
        <f t="shared" si="1"/>
        <v>300</v>
      </c>
      <c r="M64" s="39">
        <f t="shared" si="2"/>
        <v>5700</v>
      </c>
    </row>
    <row r="65" spans="2:13" ht="15.75" customHeight="1" x14ac:dyDescent="0.25">
      <c r="B65" s="49">
        <v>13</v>
      </c>
      <c r="C65" s="5" t="s">
        <v>146</v>
      </c>
      <c r="D65" s="40">
        <v>102250413</v>
      </c>
      <c r="E65" s="63" t="s">
        <v>183</v>
      </c>
      <c r="F65" s="63"/>
      <c r="G65" s="63" t="s">
        <v>102</v>
      </c>
      <c r="H65" s="63"/>
      <c r="I65" s="63"/>
      <c r="J65" s="63"/>
      <c r="K65" s="38">
        <v>8000</v>
      </c>
      <c r="L65" s="39">
        <f t="shared" si="1"/>
        <v>400</v>
      </c>
      <c r="M65" s="39">
        <f t="shared" si="2"/>
        <v>7600</v>
      </c>
    </row>
    <row r="66" spans="2:13" ht="15.75" customHeight="1" x14ac:dyDescent="0.25">
      <c r="B66" s="50">
        <v>14</v>
      </c>
      <c r="C66" s="5" t="s">
        <v>147</v>
      </c>
      <c r="D66" s="40">
        <v>107142139</v>
      </c>
      <c r="E66" s="63" t="s">
        <v>103</v>
      </c>
      <c r="F66" s="63"/>
      <c r="G66" s="63" t="s">
        <v>102</v>
      </c>
      <c r="H66" s="63"/>
      <c r="I66" s="63"/>
      <c r="J66" s="63"/>
      <c r="K66" s="38">
        <v>7000</v>
      </c>
      <c r="L66" s="39">
        <f t="shared" si="1"/>
        <v>350</v>
      </c>
      <c r="M66" s="39">
        <f t="shared" si="2"/>
        <v>6650</v>
      </c>
    </row>
    <row r="67" spans="2:13" ht="15.75" customHeight="1" x14ac:dyDescent="0.25">
      <c r="B67" s="49">
        <v>15</v>
      </c>
      <c r="C67" s="5" t="s">
        <v>148</v>
      </c>
      <c r="D67" s="40">
        <v>23827653</v>
      </c>
      <c r="E67" s="63" t="s">
        <v>104</v>
      </c>
      <c r="F67" s="63"/>
      <c r="G67" s="63" t="s">
        <v>102</v>
      </c>
      <c r="H67" s="63"/>
      <c r="I67" s="63"/>
      <c r="J67" s="63"/>
      <c r="K67" s="38">
        <v>7000</v>
      </c>
      <c r="L67" s="39">
        <f t="shared" si="1"/>
        <v>350</v>
      </c>
      <c r="M67" s="39">
        <f t="shared" si="2"/>
        <v>6650</v>
      </c>
    </row>
    <row r="68" spans="2:13" ht="15.75" customHeight="1" x14ac:dyDescent="0.25">
      <c r="B68" s="49">
        <v>16</v>
      </c>
      <c r="C68" s="5" t="s">
        <v>149</v>
      </c>
      <c r="D68" s="41">
        <v>22175571</v>
      </c>
      <c r="E68" s="63" t="s">
        <v>120</v>
      </c>
      <c r="F68" s="63"/>
      <c r="G68" s="63" t="s">
        <v>106</v>
      </c>
      <c r="H68" s="63"/>
      <c r="I68" s="63"/>
      <c r="J68" s="63"/>
      <c r="K68" s="38">
        <v>15000</v>
      </c>
      <c r="L68" s="39">
        <f t="shared" si="1"/>
        <v>750</v>
      </c>
      <c r="M68" s="39">
        <f t="shared" si="2"/>
        <v>14250</v>
      </c>
    </row>
    <row r="69" spans="2:13" ht="15.75" customHeight="1" x14ac:dyDescent="0.25">
      <c r="B69" s="50">
        <v>17</v>
      </c>
      <c r="C69" s="5" t="s">
        <v>150</v>
      </c>
      <c r="D69" s="40">
        <v>58791051</v>
      </c>
      <c r="E69" s="63" t="s">
        <v>190</v>
      </c>
      <c r="F69" s="63"/>
      <c r="G69" s="63" t="s">
        <v>105</v>
      </c>
      <c r="H69" s="63"/>
      <c r="I69" s="63"/>
      <c r="J69" s="63"/>
      <c r="K69" s="38">
        <v>7000</v>
      </c>
      <c r="L69" s="39">
        <f t="shared" si="1"/>
        <v>350</v>
      </c>
      <c r="M69" s="39">
        <f t="shared" si="2"/>
        <v>6650</v>
      </c>
    </row>
    <row r="70" spans="2:13" ht="15.75" customHeight="1" x14ac:dyDescent="0.25">
      <c r="B70" s="49">
        <v>18</v>
      </c>
      <c r="C70" s="5" t="s">
        <v>151</v>
      </c>
      <c r="D70" s="40">
        <v>90758579</v>
      </c>
      <c r="E70" s="63" t="s">
        <v>191</v>
      </c>
      <c r="F70" s="63"/>
      <c r="G70" s="63" t="s">
        <v>106</v>
      </c>
      <c r="H70" s="63"/>
      <c r="I70" s="63"/>
      <c r="J70" s="63"/>
      <c r="K70" s="38">
        <v>15000</v>
      </c>
      <c r="L70" s="39">
        <f t="shared" si="1"/>
        <v>750</v>
      </c>
      <c r="M70" s="39">
        <f t="shared" si="2"/>
        <v>14250</v>
      </c>
    </row>
    <row r="71" spans="2:13" ht="15.75" customHeight="1" x14ac:dyDescent="0.25">
      <c r="B71" s="49">
        <v>19</v>
      </c>
      <c r="C71" s="5" t="s">
        <v>152</v>
      </c>
      <c r="D71" s="40">
        <v>69672741</v>
      </c>
      <c r="E71" s="63" t="s">
        <v>107</v>
      </c>
      <c r="F71" s="63"/>
      <c r="G71" s="63" t="s">
        <v>106</v>
      </c>
      <c r="H71" s="63"/>
      <c r="I71" s="63"/>
      <c r="J71" s="63"/>
      <c r="K71" s="38">
        <v>15000</v>
      </c>
      <c r="L71" s="39">
        <f t="shared" si="1"/>
        <v>750</v>
      </c>
      <c r="M71" s="39">
        <f t="shared" si="2"/>
        <v>14250</v>
      </c>
    </row>
    <row r="72" spans="2:13" ht="15.75" customHeight="1" x14ac:dyDescent="0.25">
      <c r="B72" s="50">
        <v>20</v>
      </c>
      <c r="C72" s="5" t="s">
        <v>153</v>
      </c>
      <c r="D72" s="40">
        <v>95513884</v>
      </c>
      <c r="E72" s="63" t="s">
        <v>192</v>
      </c>
      <c r="F72" s="63"/>
      <c r="G72" s="63" t="s">
        <v>109</v>
      </c>
      <c r="H72" s="63"/>
      <c r="I72" s="63"/>
      <c r="J72" s="63"/>
      <c r="K72" s="38">
        <v>12000</v>
      </c>
      <c r="L72" s="39">
        <f>K72*0.05</f>
        <v>600</v>
      </c>
      <c r="M72" s="39">
        <f t="shared" si="2"/>
        <v>11400</v>
      </c>
    </row>
    <row r="73" spans="2:13" ht="15.75" customHeight="1" x14ac:dyDescent="0.25">
      <c r="B73" s="49">
        <v>21</v>
      </c>
      <c r="C73" s="5" t="s">
        <v>154</v>
      </c>
      <c r="D73" s="40">
        <v>46117644</v>
      </c>
      <c r="E73" s="63" t="s">
        <v>193</v>
      </c>
      <c r="F73" s="63"/>
      <c r="G73" s="63" t="s">
        <v>109</v>
      </c>
      <c r="H73" s="63"/>
      <c r="I73" s="63"/>
      <c r="J73" s="63"/>
      <c r="K73" s="38">
        <v>6000</v>
      </c>
      <c r="L73" s="39">
        <f t="shared" si="1"/>
        <v>300</v>
      </c>
      <c r="M73" s="39">
        <f t="shared" si="2"/>
        <v>5700</v>
      </c>
    </row>
    <row r="74" spans="2:13" ht="15.75" customHeight="1" x14ac:dyDescent="0.25">
      <c r="B74" s="49">
        <v>22</v>
      </c>
      <c r="C74" s="5" t="s">
        <v>155</v>
      </c>
      <c r="D74" s="40">
        <v>41039378</v>
      </c>
      <c r="E74" s="63" t="s">
        <v>189</v>
      </c>
      <c r="F74" s="63"/>
      <c r="G74" s="63" t="s">
        <v>110</v>
      </c>
      <c r="H74" s="63"/>
      <c r="I74" s="63"/>
      <c r="J74" s="63"/>
      <c r="K74" s="38">
        <v>16000</v>
      </c>
      <c r="L74" s="39">
        <f t="shared" si="1"/>
        <v>800</v>
      </c>
      <c r="M74" s="39">
        <f t="shared" si="2"/>
        <v>15200</v>
      </c>
    </row>
    <row r="75" spans="2:13" ht="15.75" customHeight="1" x14ac:dyDescent="0.25">
      <c r="B75" s="50">
        <v>23</v>
      </c>
      <c r="C75" s="5" t="s">
        <v>156</v>
      </c>
      <c r="D75" s="40">
        <v>94967113</v>
      </c>
      <c r="E75" s="63" t="s">
        <v>111</v>
      </c>
      <c r="F75" s="63"/>
      <c r="G75" s="63" t="s">
        <v>110</v>
      </c>
      <c r="H75" s="63"/>
      <c r="I75" s="63"/>
      <c r="J75" s="63"/>
      <c r="K75" s="38">
        <v>16000</v>
      </c>
      <c r="L75" s="39">
        <f t="shared" si="1"/>
        <v>800</v>
      </c>
      <c r="M75" s="39">
        <f t="shared" si="2"/>
        <v>15200</v>
      </c>
    </row>
    <row r="76" spans="2:13" ht="15.75" customHeight="1" x14ac:dyDescent="0.25">
      <c r="B76" s="49">
        <v>24</v>
      </c>
      <c r="C76" s="5" t="s">
        <v>157</v>
      </c>
      <c r="D76" s="40">
        <v>5713536</v>
      </c>
      <c r="E76" s="63" t="s">
        <v>112</v>
      </c>
      <c r="F76" s="63"/>
      <c r="G76" s="63" t="s">
        <v>110</v>
      </c>
      <c r="H76" s="63"/>
      <c r="I76" s="63"/>
      <c r="J76" s="63"/>
      <c r="K76" s="38">
        <v>16000</v>
      </c>
      <c r="L76" s="39">
        <f t="shared" si="1"/>
        <v>800</v>
      </c>
      <c r="M76" s="39">
        <f t="shared" si="2"/>
        <v>15200</v>
      </c>
    </row>
    <row r="77" spans="2:13" ht="15.75" customHeight="1" x14ac:dyDescent="0.25">
      <c r="B77" s="49">
        <v>25</v>
      </c>
      <c r="C77" s="5" t="s">
        <v>158</v>
      </c>
      <c r="D77" s="43">
        <v>41743903</v>
      </c>
      <c r="E77" s="63" t="s">
        <v>188</v>
      </c>
      <c r="F77" s="63"/>
      <c r="G77" s="63" t="s">
        <v>110</v>
      </c>
      <c r="H77" s="63"/>
      <c r="I77" s="63"/>
      <c r="J77" s="63"/>
      <c r="K77" s="38">
        <v>16000</v>
      </c>
      <c r="L77" s="39">
        <f t="shared" si="1"/>
        <v>800</v>
      </c>
      <c r="M77" s="39">
        <f t="shared" si="2"/>
        <v>15200</v>
      </c>
    </row>
    <row r="78" spans="2:13" ht="15.75" customHeight="1" x14ac:dyDescent="0.25">
      <c r="B78" s="50">
        <v>26</v>
      </c>
      <c r="C78" s="5" t="s">
        <v>159</v>
      </c>
      <c r="D78" s="43">
        <v>3552063</v>
      </c>
      <c r="E78" s="63" t="s">
        <v>113</v>
      </c>
      <c r="F78" s="63"/>
      <c r="G78" s="63" t="s">
        <v>110</v>
      </c>
      <c r="H78" s="63"/>
      <c r="I78" s="63"/>
      <c r="J78" s="63"/>
      <c r="K78" s="38">
        <v>8000</v>
      </c>
      <c r="L78" s="39">
        <f t="shared" si="1"/>
        <v>400</v>
      </c>
      <c r="M78" s="39">
        <f t="shared" si="2"/>
        <v>7600</v>
      </c>
    </row>
    <row r="79" spans="2:13" ht="15.75" customHeight="1" x14ac:dyDescent="0.25">
      <c r="B79" s="49">
        <v>27</v>
      </c>
      <c r="C79" s="5" t="s">
        <v>160</v>
      </c>
      <c r="D79" s="43">
        <v>92703313</v>
      </c>
      <c r="E79" s="63" t="s">
        <v>187</v>
      </c>
      <c r="F79" s="63"/>
      <c r="G79" s="63" t="s">
        <v>110</v>
      </c>
      <c r="H79" s="63"/>
      <c r="I79" s="63"/>
      <c r="J79" s="63"/>
      <c r="K79" s="38">
        <v>16000</v>
      </c>
      <c r="L79" s="39">
        <f t="shared" si="1"/>
        <v>800</v>
      </c>
      <c r="M79" s="39">
        <f t="shared" si="2"/>
        <v>15200</v>
      </c>
    </row>
    <row r="80" spans="2:13" ht="15.75" customHeight="1" x14ac:dyDescent="0.25">
      <c r="B80" s="49">
        <v>28</v>
      </c>
      <c r="C80" s="5" t="s">
        <v>161</v>
      </c>
      <c r="D80" s="43">
        <v>58295755</v>
      </c>
      <c r="E80" s="63" t="s">
        <v>186</v>
      </c>
      <c r="F80" s="63"/>
      <c r="G80" s="63" t="s">
        <v>102</v>
      </c>
      <c r="H80" s="63"/>
      <c r="I80" s="63"/>
      <c r="J80" s="63"/>
      <c r="K80" s="38">
        <v>9000</v>
      </c>
      <c r="L80" s="39">
        <f t="shared" si="1"/>
        <v>450</v>
      </c>
      <c r="M80" s="39">
        <f t="shared" si="2"/>
        <v>8550</v>
      </c>
    </row>
    <row r="81" spans="2:13" ht="15.75" customHeight="1" x14ac:dyDescent="0.25">
      <c r="B81" s="50">
        <v>29</v>
      </c>
      <c r="C81" s="5" t="s">
        <v>162</v>
      </c>
      <c r="D81" s="43">
        <v>27658457</v>
      </c>
      <c r="E81" s="63" t="s">
        <v>115</v>
      </c>
      <c r="F81" s="63"/>
      <c r="G81" s="63" t="s">
        <v>102</v>
      </c>
      <c r="H81" s="63"/>
      <c r="I81" s="63"/>
      <c r="J81" s="63"/>
      <c r="K81" s="38">
        <v>9000</v>
      </c>
      <c r="L81" s="39">
        <f t="shared" si="1"/>
        <v>450</v>
      </c>
      <c r="M81" s="39">
        <f t="shared" si="2"/>
        <v>8550</v>
      </c>
    </row>
    <row r="82" spans="2:13" ht="15.75" customHeight="1" x14ac:dyDescent="0.25">
      <c r="B82" s="49">
        <v>30</v>
      </c>
      <c r="C82" s="5" t="s">
        <v>163</v>
      </c>
      <c r="D82" s="43">
        <v>17877946</v>
      </c>
      <c r="E82" s="63" t="s">
        <v>116</v>
      </c>
      <c r="F82" s="63"/>
      <c r="G82" s="63" t="s">
        <v>102</v>
      </c>
      <c r="H82" s="63"/>
      <c r="I82" s="63"/>
      <c r="J82" s="63"/>
      <c r="K82" s="38">
        <v>9000</v>
      </c>
      <c r="L82" s="39">
        <f t="shared" si="1"/>
        <v>450</v>
      </c>
      <c r="M82" s="39">
        <f t="shared" si="2"/>
        <v>8550</v>
      </c>
    </row>
    <row r="83" spans="2:13" ht="15.75" customHeight="1" x14ac:dyDescent="0.25">
      <c r="B83" s="49">
        <v>31</v>
      </c>
      <c r="C83" s="5" t="s">
        <v>164</v>
      </c>
      <c r="D83" s="43">
        <v>64588971</v>
      </c>
      <c r="E83" s="63" t="s">
        <v>117</v>
      </c>
      <c r="F83" s="63"/>
      <c r="G83" s="63" t="s">
        <v>102</v>
      </c>
      <c r="H83" s="63"/>
      <c r="I83" s="63"/>
      <c r="J83" s="63"/>
      <c r="K83" s="38">
        <v>5000</v>
      </c>
      <c r="L83" s="39">
        <f t="shared" si="1"/>
        <v>250</v>
      </c>
      <c r="M83" s="39">
        <f t="shared" si="2"/>
        <v>4750</v>
      </c>
    </row>
    <row r="84" spans="2:13" ht="15.75" customHeight="1" x14ac:dyDescent="0.25">
      <c r="B84" s="50">
        <v>32</v>
      </c>
      <c r="C84" s="5" t="s">
        <v>165</v>
      </c>
      <c r="D84" s="43">
        <v>39685209</v>
      </c>
      <c r="E84" s="63" t="s">
        <v>185</v>
      </c>
      <c r="F84" s="63"/>
      <c r="G84" s="63" t="s">
        <v>102</v>
      </c>
      <c r="H84" s="63"/>
      <c r="I84" s="63"/>
      <c r="J84" s="63"/>
      <c r="K84" s="38">
        <v>5000</v>
      </c>
      <c r="L84" s="39">
        <f t="shared" si="1"/>
        <v>250</v>
      </c>
      <c r="M84" s="39">
        <f t="shared" si="2"/>
        <v>4750</v>
      </c>
    </row>
    <row r="85" spans="2:13" ht="15.75" customHeight="1" x14ac:dyDescent="0.25">
      <c r="B85" s="49">
        <v>33</v>
      </c>
      <c r="C85" s="5" t="s">
        <v>166</v>
      </c>
      <c r="D85" s="43">
        <v>17507480</v>
      </c>
      <c r="E85" s="63" t="s">
        <v>184</v>
      </c>
      <c r="F85" s="63"/>
      <c r="G85" s="63" t="s">
        <v>109</v>
      </c>
      <c r="H85" s="63"/>
      <c r="I85" s="63"/>
      <c r="J85" s="63"/>
      <c r="K85" s="38">
        <v>5000</v>
      </c>
      <c r="L85" s="39">
        <f t="shared" si="1"/>
        <v>250</v>
      </c>
      <c r="M85" s="39">
        <f t="shared" si="2"/>
        <v>4750</v>
      </c>
    </row>
    <row r="86" spans="2:13" ht="15.75" customHeight="1" x14ac:dyDescent="0.25">
      <c r="B86" s="49">
        <v>34</v>
      </c>
      <c r="C86" s="5" t="s">
        <v>167</v>
      </c>
      <c r="D86" s="43">
        <v>96277505</v>
      </c>
      <c r="E86" s="63" t="s">
        <v>119</v>
      </c>
      <c r="F86" s="63"/>
      <c r="G86" s="63" t="s">
        <v>106</v>
      </c>
      <c r="H86" s="63"/>
      <c r="I86" s="63"/>
      <c r="J86" s="63"/>
      <c r="K86" s="38">
        <v>9000</v>
      </c>
      <c r="L86" s="39">
        <f t="shared" si="1"/>
        <v>450</v>
      </c>
      <c r="M86" s="39">
        <f t="shared" si="2"/>
        <v>8550</v>
      </c>
    </row>
    <row r="87" spans="2:13" ht="15.75" customHeight="1" x14ac:dyDescent="0.25">
      <c r="B87" s="50">
        <v>35</v>
      </c>
      <c r="C87" s="5" t="s">
        <v>168</v>
      </c>
      <c r="D87" s="43">
        <v>79885470</v>
      </c>
      <c r="E87" s="63" t="s">
        <v>114</v>
      </c>
      <c r="F87" s="63"/>
      <c r="G87" s="63" t="s">
        <v>172</v>
      </c>
      <c r="H87" s="63"/>
      <c r="I87" s="63"/>
      <c r="J87" s="63"/>
      <c r="K87" s="38">
        <v>8000</v>
      </c>
      <c r="L87" s="39">
        <f t="shared" si="1"/>
        <v>400</v>
      </c>
      <c r="M87" s="39">
        <f t="shared" si="2"/>
        <v>7600</v>
      </c>
    </row>
    <row r="88" spans="2:13" ht="15.75" customHeight="1" x14ac:dyDescent="0.25">
      <c r="B88" s="49">
        <v>36</v>
      </c>
      <c r="C88" s="44" t="s">
        <v>131</v>
      </c>
      <c r="D88" s="44">
        <v>84146028</v>
      </c>
      <c r="E88" s="67" t="s">
        <v>130</v>
      </c>
      <c r="F88" s="67"/>
      <c r="G88" s="69" t="s">
        <v>238</v>
      </c>
      <c r="H88" s="69"/>
      <c r="I88" s="69"/>
      <c r="J88" s="69"/>
      <c r="K88" s="46">
        <v>22000</v>
      </c>
      <c r="L88" s="39">
        <f>K88*0.05</f>
        <v>1100</v>
      </c>
      <c r="M88" s="39">
        <f t="shared" si="2"/>
        <v>20900</v>
      </c>
    </row>
    <row r="89" spans="2:13" ht="15.75" customHeight="1" x14ac:dyDescent="0.25">
      <c r="B89" s="49">
        <v>37</v>
      </c>
      <c r="C89" s="44" t="s">
        <v>194</v>
      </c>
      <c r="D89" s="44">
        <v>61297615</v>
      </c>
      <c r="E89" s="67" t="s">
        <v>195</v>
      </c>
      <c r="F89" s="67"/>
      <c r="G89" s="65" t="s">
        <v>239</v>
      </c>
      <c r="H89" s="65"/>
      <c r="I89" s="65"/>
      <c r="J89" s="65"/>
      <c r="K89" s="46">
        <v>20000</v>
      </c>
      <c r="L89" s="39">
        <f t="shared" si="1"/>
        <v>1000</v>
      </c>
      <c r="M89" s="39">
        <f t="shared" si="2"/>
        <v>19000</v>
      </c>
    </row>
    <row r="90" spans="2:13" ht="15.75" customHeight="1" x14ac:dyDescent="0.25">
      <c r="B90" s="50">
        <v>38</v>
      </c>
      <c r="C90" s="44" t="s">
        <v>198</v>
      </c>
      <c r="D90" s="44">
        <v>35640103</v>
      </c>
      <c r="E90" s="67" t="s">
        <v>199</v>
      </c>
      <c r="F90" s="67"/>
      <c r="G90" s="65" t="s">
        <v>240</v>
      </c>
      <c r="H90" s="65"/>
      <c r="I90" s="65"/>
      <c r="J90" s="65"/>
      <c r="K90" s="46">
        <v>18000</v>
      </c>
      <c r="L90" s="39">
        <f t="shared" si="1"/>
        <v>900</v>
      </c>
      <c r="M90" s="39">
        <f t="shared" si="2"/>
        <v>17100</v>
      </c>
    </row>
    <row r="91" spans="2:13" ht="15.75" customHeight="1" x14ac:dyDescent="0.25">
      <c r="B91" s="49">
        <v>39</v>
      </c>
      <c r="C91" s="45" t="s">
        <v>201</v>
      </c>
      <c r="D91" s="45">
        <v>27287416</v>
      </c>
      <c r="E91" s="94" t="s">
        <v>208</v>
      </c>
      <c r="F91" s="94"/>
      <c r="G91" s="94" t="s">
        <v>241</v>
      </c>
      <c r="H91" s="94"/>
      <c r="I91" s="94"/>
      <c r="J91" s="94"/>
      <c r="K91" s="46">
        <v>13000</v>
      </c>
      <c r="L91" s="11">
        <f t="shared" si="1"/>
        <v>650</v>
      </c>
      <c r="M91" s="11">
        <f t="shared" si="2"/>
        <v>12350</v>
      </c>
    </row>
    <row r="92" spans="2:13" ht="15.75" customHeight="1" x14ac:dyDescent="0.25">
      <c r="B92" s="49">
        <v>40</v>
      </c>
      <c r="C92" s="45" t="s">
        <v>202</v>
      </c>
      <c r="D92" s="45">
        <v>19450249</v>
      </c>
      <c r="E92" s="94" t="s">
        <v>209</v>
      </c>
      <c r="F92" s="94"/>
      <c r="G92" s="94" t="s">
        <v>242</v>
      </c>
      <c r="H92" s="94"/>
      <c r="I92" s="94"/>
      <c r="J92" s="94"/>
      <c r="K92" s="46">
        <v>13000</v>
      </c>
      <c r="L92" s="39">
        <f t="shared" si="1"/>
        <v>650</v>
      </c>
      <c r="M92" s="39">
        <f t="shared" si="2"/>
        <v>12350</v>
      </c>
    </row>
    <row r="93" spans="2:13" ht="15.75" customHeight="1" x14ac:dyDescent="0.25">
      <c r="B93" s="50">
        <v>41</v>
      </c>
      <c r="C93" s="45" t="s">
        <v>203</v>
      </c>
      <c r="D93" s="45">
        <v>51717115</v>
      </c>
      <c r="E93" s="94" t="s">
        <v>210</v>
      </c>
      <c r="F93" s="94"/>
      <c r="G93" s="94" t="s">
        <v>243</v>
      </c>
      <c r="H93" s="94"/>
      <c r="I93" s="94"/>
      <c r="J93" s="94"/>
      <c r="K93" s="11">
        <v>15000</v>
      </c>
      <c r="L93" s="11">
        <f t="shared" si="1"/>
        <v>750</v>
      </c>
      <c r="M93" s="11">
        <f t="shared" si="2"/>
        <v>14250</v>
      </c>
    </row>
    <row r="94" spans="2:13" ht="15.75" customHeight="1" x14ac:dyDescent="0.25">
      <c r="B94" s="49">
        <v>42</v>
      </c>
      <c r="C94" s="37" t="s">
        <v>204</v>
      </c>
      <c r="D94" s="37">
        <v>101901437</v>
      </c>
      <c r="E94" s="63" t="s">
        <v>211</v>
      </c>
      <c r="F94" s="63"/>
      <c r="G94" s="93" t="s">
        <v>243</v>
      </c>
      <c r="H94" s="93"/>
      <c r="I94" s="93"/>
      <c r="J94" s="93"/>
      <c r="K94" s="11">
        <v>15000</v>
      </c>
      <c r="L94" s="11">
        <f t="shared" si="1"/>
        <v>750</v>
      </c>
      <c r="M94" s="11">
        <f t="shared" si="2"/>
        <v>14250</v>
      </c>
    </row>
    <row r="95" spans="2:13" ht="15.75" customHeight="1" x14ac:dyDescent="0.25">
      <c r="B95" s="49">
        <v>43</v>
      </c>
      <c r="C95" s="37" t="s">
        <v>205</v>
      </c>
      <c r="D95" s="37">
        <v>8539596</v>
      </c>
      <c r="E95" s="63" t="s">
        <v>212</v>
      </c>
      <c r="F95" s="63"/>
      <c r="G95" s="93" t="s">
        <v>244</v>
      </c>
      <c r="H95" s="93"/>
      <c r="I95" s="93"/>
      <c r="J95" s="93"/>
      <c r="K95" s="11">
        <v>15000</v>
      </c>
      <c r="L95" s="11">
        <f t="shared" si="1"/>
        <v>750</v>
      </c>
      <c r="M95" s="11">
        <f t="shared" si="2"/>
        <v>14250</v>
      </c>
    </row>
    <row r="96" spans="2:13" ht="15.75" customHeight="1" x14ac:dyDescent="0.25">
      <c r="B96" s="50">
        <v>44</v>
      </c>
      <c r="C96" s="37" t="s">
        <v>206</v>
      </c>
      <c r="D96" s="37">
        <v>25350765</v>
      </c>
      <c r="E96" s="63" t="s">
        <v>213</v>
      </c>
      <c r="F96" s="63"/>
      <c r="G96" s="93" t="s">
        <v>244</v>
      </c>
      <c r="H96" s="93"/>
      <c r="I96" s="93"/>
      <c r="J96" s="93"/>
      <c r="K96" s="11">
        <v>17000</v>
      </c>
      <c r="L96" s="11">
        <f t="shared" si="1"/>
        <v>850</v>
      </c>
      <c r="M96" s="11">
        <f t="shared" si="2"/>
        <v>16150</v>
      </c>
    </row>
    <row r="97" spans="2:13" ht="15.75" customHeight="1" x14ac:dyDescent="0.25">
      <c r="B97" s="49">
        <v>45</v>
      </c>
      <c r="C97" s="37" t="s">
        <v>207</v>
      </c>
      <c r="D97" s="37">
        <v>98931067</v>
      </c>
      <c r="E97" s="63" t="s">
        <v>214</v>
      </c>
      <c r="F97" s="63"/>
      <c r="G97" s="93" t="s">
        <v>245</v>
      </c>
      <c r="H97" s="93"/>
      <c r="I97" s="93"/>
      <c r="J97" s="93"/>
      <c r="K97" s="11">
        <v>8500</v>
      </c>
      <c r="L97" s="11">
        <f t="shared" si="1"/>
        <v>425</v>
      </c>
      <c r="M97" s="11">
        <f t="shared" si="2"/>
        <v>8075</v>
      </c>
    </row>
    <row r="98" spans="2:13" ht="15.75" customHeight="1" x14ac:dyDescent="0.25">
      <c r="B98" s="49">
        <v>46</v>
      </c>
      <c r="C98" s="37" t="s">
        <v>250</v>
      </c>
      <c r="D98" s="37">
        <v>84046686</v>
      </c>
      <c r="E98" s="63" t="s">
        <v>251</v>
      </c>
      <c r="F98" s="63"/>
      <c r="G98" s="63" t="s">
        <v>252</v>
      </c>
      <c r="H98" s="63"/>
      <c r="I98" s="63"/>
      <c r="J98" s="63"/>
      <c r="K98" s="46">
        <v>17000</v>
      </c>
      <c r="L98" s="39">
        <f t="shared" ref="L98" si="3">K98*0.05</f>
        <v>850</v>
      </c>
      <c r="M98" s="39">
        <f t="shared" ref="M98" si="4">K98-L98</f>
        <v>16150</v>
      </c>
    </row>
    <row r="99" spans="2:13" ht="15.75" customHeight="1" x14ac:dyDescent="0.25">
      <c r="B99" s="50">
        <v>47</v>
      </c>
      <c r="C99" s="37" t="s">
        <v>227</v>
      </c>
      <c r="D99" s="37">
        <v>9603670</v>
      </c>
      <c r="E99" s="63" t="s">
        <v>216</v>
      </c>
      <c r="F99" s="63"/>
      <c r="G99" s="93" t="s">
        <v>246</v>
      </c>
      <c r="H99" s="93"/>
      <c r="I99" s="93"/>
      <c r="J99" s="93"/>
      <c r="K99" s="11">
        <v>15000</v>
      </c>
      <c r="L99" s="39">
        <f t="shared" ref="L99:L118" si="5">K99*0.05</f>
        <v>750</v>
      </c>
      <c r="M99" s="39">
        <f t="shared" ref="M99:M118" si="6">K99-L99</f>
        <v>14250</v>
      </c>
    </row>
    <row r="100" spans="2:13" ht="15.75" customHeight="1" x14ac:dyDescent="0.25">
      <c r="B100" s="49">
        <v>48</v>
      </c>
      <c r="C100" s="37" t="s">
        <v>228</v>
      </c>
      <c r="D100" s="37">
        <v>9449922</v>
      </c>
      <c r="E100" s="63" t="s">
        <v>217</v>
      </c>
      <c r="F100" s="63"/>
      <c r="G100" s="93" t="s">
        <v>247</v>
      </c>
      <c r="H100" s="93"/>
      <c r="I100" s="93"/>
      <c r="J100" s="93"/>
      <c r="K100" s="11">
        <v>15000</v>
      </c>
      <c r="L100" s="39">
        <f t="shared" si="5"/>
        <v>750</v>
      </c>
      <c r="M100" s="39">
        <f t="shared" si="6"/>
        <v>14250</v>
      </c>
    </row>
    <row r="101" spans="2:13" ht="15.75" customHeight="1" x14ac:dyDescent="0.25">
      <c r="B101" s="49">
        <v>49</v>
      </c>
      <c r="C101" s="37" t="s">
        <v>229</v>
      </c>
      <c r="D101" s="37">
        <v>116405074</v>
      </c>
      <c r="E101" s="63" t="s">
        <v>218</v>
      </c>
      <c r="F101" s="63"/>
      <c r="G101" s="93" t="s">
        <v>248</v>
      </c>
      <c r="H101" s="93"/>
      <c r="I101" s="93"/>
      <c r="J101" s="93"/>
      <c r="K101" s="11">
        <v>7000</v>
      </c>
      <c r="L101" s="39">
        <f t="shared" si="5"/>
        <v>350</v>
      </c>
      <c r="M101" s="39">
        <f t="shared" si="6"/>
        <v>6650</v>
      </c>
    </row>
    <row r="102" spans="2:13" ht="15.75" customHeight="1" x14ac:dyDescent="0.25">
      <c r="B102" s="50">
        <v>50</v>
      </c>
      <c r="C102" s="37" t="s">
        <v>230</v>
      </c>
      <c r="D102" s="37">
        <v>31924727</v>
      </c>
      <c r="E102" s="63" t="s">
        <v>219</v>
      </c>
      <c r="F102" s="63"/>
      <c r="G102" s="93" t="s">
        <v>247</v>
      </c>
      <c r="H102" s="93"/>
      <c r="I102" s="93"/>
      <c r="J102" s="93"/>
      <c r="K102" s="11">
        <v>15000</v>
      </c>
      <c r="L102" s="39">
        <f t="shared" si="5"/>
        <v>750</v>
      </c>
      <c r="M102" s="39">
        <f t="shared" si="6"/>
        <v>14250</v>
      </c>
    </row>
    <row r="103" spans="2:13" ht="15.75" customHeight="1" x14ac:dyDescent="0.25">
      <c r="B103" s="49">
        <v>51</v>
      </c>
      <c r="C103" s="37" t="s">
        <v>231</v>
      </c>
      <c r="D103" s="37">
        <v>72264551</v>
      </c>
      <c r="E103" s="63" t="s">
        <v>221</v>
      </c>
      <c r="F103" s="63"/>
      <c r="G103" s="93" t="s">
        <v>249</v>
      </c>
      <c r="H103" s="93"/>
      <c r="I103" s="93"/>
      <c r="J103" s="93"/>
      <c r="K103" s="11">
        <v>15000</v>
      </c>
      <c r="L103" s="39">
        <f t="shared" si="5"/>
        <v>750</v>
      </c>
      <c r="M103" s="39">
        <f t="shared" si="6"/>
        <v>14250</v>
      </c>
    </row>
    <row r="104" spans="2:13" ht="15.75" customHeight="1" x14ac:dyDescent="0.25">
      <c r="B104" s="49">
        <v>52</v>
      </c>
      <c r="C104" s="37" t="s">
        <v>232</v>
      </c>
      <c r="D104" s="37">
        <v>89099982</v>
      </c>
      <c r="E104" s="63" t="s">
        <v>222</v>
      </c>
      <c r="F104" s="63"/>
      <c r="G104" s="93" t="s">
        <v>249</v>
      </c>
      <c r="H104" s="93"/>
      <c r="I104" s="93"/>
      <c r="J104" s="93"/>
      <c r="K104" s="11">
        <v>16000</v>
      </c>
      <c r="L104" s="39">
        <f t="shared" si="5"/>
        <v>800</v>
      </c>
      <c r="M104" s="39">
        <f t="shared" si="6"/>
        <v>15200</v>
      </c>
    </row>
    <row r="105" spans="2:13" ht="15.75" customHeight="1" x14ac:dyDescent="0.25">
      <c r="B105" s="50">
        <v>53</v>
      </c>
      <c r="C105" s="37" t="s">
        <v>233</v>
      </c>
      <c r="D105" s="37">
        <v>5742366</v>
      </c>
      <c r="E105" s="95" t="s">
        <v>108</v>
      </c>
      <c r="F105" s="95"/>
      <c r="G105" s="93" t="s">
        <v>110</v>
      </c>
      <c r="H105" s="93"/>
      <c r="I105" s="93"/>
      <c r="J105" s="93"/>
      <c r="K105" s="11">
        <v>19000</v>
      </c>
      <c r="L105" s="47">
        <f t="shared" si="5"/>
        <v>950</v>
      </c>
      <c r="M105" s="47">
        <f t="shared" si="6"/>
        <v>18050</v>
      </c>
    </row>
    <row r="106" spans="2:13" ht="15.75" customHeight="1" x14ac:dyDescent="0.25">
      <c r="B106" s="49">
        <v>54</v>
      </c>
      <c r="C106" s="37" t="s">
        <v>234</v>
      </c>
      <c r="D106" s="37">
        <v>31063594</v>
      </c>
      <c r="E106" s="67" t="s">
        <v>223</v>
      </c>
      <c r="F106" s="67"/>
      <c r="G106" s="93" t="s">
        <v>110</v>
      </c>
      <c r="H106" s="93"/>
      <c r="I106" s="93"/>
      <c r="J106" s="93"/>
      <c r="K106" s="11">
        <v>16000</v>
      </c>
      <c r="L106" s="47">
        <f t="shared" si="5"/>
        <v>800</v>
      </c>
      <c r="M106" s="47">
        <f t="shared" si="6"/>
        <v>15200</v>
      </c>
    </row>
    <row r="107" spans="2:13" ht="15.75" customHeight="1" x14ac:dyDescent="0.25">
      <c r="B107" s="49">
        <v>55</v>
      </c>
      <c r="C107" s="37" t="s">
        <v>235</v>
      </c>
      <c r="D107" s="37">
        <v>95513884</v>
      </c>
      <c r="E107" s="95" t="s">
        <v>224</v>
      </c>
      <c r="F107" s="95"/>
      <c r="G107" s="93" t="s">
        <v>110</v>
      </c>
      <c r="H107" s="93"/>
      <c r="I107" s="93"/>
      <c r="J107" s="93"/>
      <c r="K107" s="11">
        <v>15000</v>
      </c>
      <c r="L107" s="47">
        <f t="shared" si="5"/>
        <v>750</v>
      </c>
      <c r="M107" s="47">
        <f t="shared" si="6"/>
        <v>14250</v>
      </c>
    </row>
    <row r="108" spans="2:13" ht="15.75" customHeight="1" x14ac:dyDescent="0.25">
      <c r="B108" s="50">
        <v>56</v>
      </c>
      <c r="C108" s="37" t="s">
        <v>236</v>
      </c>
      <c r="D108" s="37">
        <v>84953284</v>
      </c>
      <c r="E108" s="95" t="s">
        <v>225</v>
      </c>
      <c r="F108" s="95"/>
      <c r="G108" s="93" t="s">
        <v>110</v>
      </c>
      <c r="H108" s="93"/>
      <c r="I108" s="93"/>
      <c r="J108" s="93"/>
      <c r="K108" s="11">
        <v>15000</v>
      </c>
      <c r="L108" s="47">
        <f t="shared" si="5"/>
        <v>750</v>
      </c>
      <c r="M108" s="47">
        <f t="shared" si="6"/>
        <v>14250</v>
      </c>
    </row>
    <row r="109" spans="2:13" ht="15.75" customHeight="1" x14ac:dyDescent="0.25">
      <c r="B109" s="49">
        <v>57</v>
      </c>
      <c r="C109" s="37" t="s">
        <v>237</v>
      </c>
      <c r="D109" s="37">
        <v>4482107</v>
      </c>
      <c r="E109" s="95" t="s">
        <v>226</v>
      </c>
      <c r="F109" s="95"/>
      <c r="G109" s="93" t="s">
        <v>110</v>
      </c>
      <c r="H109" s="93"/>
      <c r="I109" s="93"/>
      <c r="J109" s="93"/>
      <c r="K109" s="11">
        <v>15000</v>
      </c>
      <c r="L109" s="47">
        <f t="shared" si="5"/>
        <v>750</v>
      </c>
      <c r="M109" s="47">
        <f t="shared" si="6"/>
        <v>14250</v>
      </c>
    </row>
    <row r="110" spans="2:13" ht="15.75" customHeight="1" x14ac:dyDescent="0.25">
      <c r="B110" s="49">
        <v>58</v>
      </c>
      <c r="C110" s="37" t="s">
        <v>257</v>
      </c>
      <c r="D110" s="37">
        <v>13998714</v>
      </c>
      <c r="E110" s="63" t="s">
        <v>253</v>
      </c>
      <c r="F110" s="63"/>
      <c r="G110" s="93" t="s">
        <v>255</v>
      </c>
      <c r="H110" s="93"/>
      <c r="I110" s="93"/>
      <c r="J110" s="93"/>
      <c r="K110" s="11">
        <v>18000</v>
      </c>
      <c r="L110" s="47">
        <f t="shared" si="5"/>
        <v>900</v>
      </c>
      <c r="M110" s="47">
        <f t="shared" si="6"/>
        <v>17100</v>
      </c>
    </row>
    <row r="111" spans="2:13" ht="15.75" customHeight="1" x14ac:dyDescent="0.25">
      <c r="B111" s="50">
        <v>59</v>
      </c>
      <c r="C111" s="37" t="s">
        <v>258</v>
      </c>
      <c r="D111" s="37">
        <v>8083282</v>
      </c>
      <c r="E111" s="63" t="s">
        <v>220</v>
      </c>
      <c r="F111" s="63"/>
      <c r="G111" s="93" t="s">
        <v>255</v>
      </c>
      <c r="H111" s="93"/>
      <c r="I111" s="93"/>
      <c r="J111" s="93"/>
      <c r="K111" s="11">
        <v>15000</v>
      </c>
      <c r="L111" s="47">
        <f t="shared" si="5"/>
        <v>750</v>
      </c>
      <c r="M111" s="47">
        <f t="shared" si="6"/>
        <v>14250</v>
      </c>
    </row>
    <row r="112" spans="2:13" ht="15.75" customHeight="1" x14ac:dyDescent="0.25">
      <c r="B112" s="49">
        <v>60</v>
      </c>
      <c r="C112" s="48" t="s">
        <v>259</v>
      </c>
      <c r="D112" s="37">
        <v>12929905</v>
      </c>
      <c r="E112" s="63" t="s">
        <v>215</v>
      </c>
      <c r="F112" s="63"/>
      <c r="G112" s="63" t="s">
        <v>170</v>
      </c>
      <c r="H112" s="63"/>
      <c r="I112" s="63"/>
      <c r="J112" s="63"/>
      <c r="K112" s="11">
        <v>15000</v>
      </c>
      <c r="L112" s="47">
        <f t="shared" si="5"/>
        <v>750</v>
      </c>
      <c r="M112" s="47">
        <f t="shared" si="6"/>
        <v>14250</v>
      </c>
    </row>
    <row r="113" spans="2:13" ht="15.75" customHeight="1" x14ac:dyDescent="0.25">
      <c r="B113" s="49">
        <v>61</v>
      </c>
      <c r="C113" s="37" t="s">
        <v>260</v>
      </c>
      <c r="D113" s="37">
        <v>42016932</v>
      </c>
      <c r="E113" s="63" t="s">
        <v>254</v>
      </c>
      <c r="F113" s="63"/>
      <c r="G113" s="93" t="s">
        <v>256</v>
      </c>
      <c r="H113" s="93"/>
      <c r="I113" s="93"/>
      <c r="J113" s="93"/>
      <c r="K113" s="11">
        <v>12000</v>
      </c>
      <c r="L113" s="47">
        <f t="shared" si="5"/>
        <v>600</v>
      </c>
      <c r="M113" s="47">
        <f t="shared" si="6"/>
        <v>11400</v>
      </c>
    </row>
    <row r="114" spans="2:13" ht="15.75" customHeight="1" x14ac:dyDescent="0.25">
      <c r="B114" s="50">
        <v>62</v>
      </c>
      <c r="C114" s="37" t="s">
        <v>263</v>
      </c>
      <c r="D114" s="37">
        <v>80255280</v>
      </c>
      <c r="E114" s="63" t="s">
        <v>261</v>
      </c>
      <c r="F114" s="63"/>
      <c r="G114" s="96" t="s">
        <v>255</v>
      </c>
      <c r="H114" s="96"/>
      <c r="I114" s="96"/>
      <c r="J114" s="96"/>
      <c r="K114" s="11">
        <v>18000</v>
      </c>
      <c r="L114" s="47">
        <f t="shared" si="5"/>
        <v>900</v>
      </c>
      <c r="M114" s="47">
        <f t="shared" si="6"/>
        <v>17100</v>
      </c>
    </row>
    <row r="115" spans="2:13" ht="15.75" customHeight="1" x14ac:dyDescent="0.25">
      <c r="B115" s="49">
        <v>63</v>
      </c>
      <c r="C115" s="37" t="s">
        <v>264</v>
      </c>
      <c r="D115" s="37">
        <v>89335104</v>
      </c>
      <c r="E115" s="63" t="s">
        <v>262</v>
      </c>
      <c r="F115" s="63"/>
      <c r="G115" s="96" t="s">
        <v>265</v>
      </c>
      <c r="H115" s="96"/>
      <c r="I115" s="96"/>
      <c r="J115" s="96"/>
      <c r="K115" s="11">
        <v>19000</v>
      </c>
      <c r="L115" s="47">
        <f t="shared" si="5"/>
        <v>950</v>
      </c>
      <c r="M115" s="47">
        <f t="shared" si="6"/>
        <v>18050</v>
      </c>
    </row>
    <row r="116" spans="2:13" ht="15.75" customHeight="1" x14ac:dyDescent="0.25">
      <c r="B116" s="49">
        <v>64</v>
      </c>
      <c r="C116" s="51" t="s">
        <v>268</v>
      </c>
      <c r="D116" s="51">
        <v>15299694</v>
      </c>
      <c r="E116" s="68" t="s">
        <v>196</v>
      </c>
      <c r="F116" s="68"/>
      <c r="G116" s="64" t="s">
        <v>269</v>
      </c>
      <c r="H116" s="64"/>
      <c r="I116" s="64"/>
      <c r="J116" s="64"/>
      <c r="K116" s="52">
        <v>22000</v>
      </c>
      <c r="L116" s="53">
        <f>K116*0.05</f>
        <v>1100</v>
      </c>
      <c r="M116" s="53">
        <f>K116-L116</f>
        <v>20900</v>
      </c>
    </row>
    <row r="117" spans="2:13" ht="15.75" customHeight="1" x14ac:dyDescent="0.25">
      <c r="B117" s="50">
        <v>65</v>
      </c>
      <c r="C117" s="51" t="s">
        <v>267</v>
      </c>
      <c r="D117" s="51">
        <v>54180260</v>
      </c>
      <c r="E117" s="68" t="s">
        <v>197</v>
      </c>
      <c r="F117" s="68"/>
      <c r="G117" s="64" t="s">
        <v>270</v>
      </c>
      <c r="H117" s="64"/>
      <c r="I117" s="64"/>
      <c r="J117" s="64"/>
      <c r="K117" s="52">
        <v>12500</v>
      </c>
      <c r="L117" s="53">
        <f>K117*0.05</f>
        <v>625</v>
      </c>
      <c r="M117" s="53">
        <f>K117-L117</f>
        <v>11875</v>
      </c>
    </row>
    <row r="118" spans="2:13" ht="15.75" customHeight="1" x14ac:dyDescent="0.25">
      <c r="B118" s="49">
        <v>66</v>
      </c>
      <c r="C118" s="54" t="s">
        <v>266</v>
      </c>
      <c r="D118" s="54">
        <v>106366351</v>
      </c>
      <c r="E118" s="66" t="s">
        <v>271</v>
      </c>
      <c r="F118" s="66"/>
      <c r="G118" s="66" t="s">
        <v>100</v>
      </c>
      <c r="H118" s="66"/>
      <c r="I118" s="66"/>
      <c r="J118" s="66"/>
      <c r="K118" s="52">
        <v>7500</v>
      </c>
      <c r="L118" s="52">
        <f t="shared" si="5"/>
        <v>375</v>
      </c>
      <c r="M118" s="52">
        <f t="shared" si="6"/>
        <v>7125</v>
      </c>
    </row>
    <row r="119" spans="2:13" ht="15.75" customHeight="1" x14ac:dyDescent="0.25">
      <c r="B119" s="49">
        <v>67</v>
      </c>
      <c r="C119" s="55" t="s">
        <v>280</v>
      </c>
      <c r="D119" s="55">
        <v>7600585</v>
      </c>
      <c r="E119" s="66" t="s">
        <v>272</v>
      </c>
      <c r="F119" s="66"/>
      <c r="G119" s="97" t="s">
        <v>278</v>
      </c>
      <c r="H119" s="97"/>
      <c r="I119" s="97"/>
      <c r="J119" s="97"/>
      <c r="K119" s="52">
        <v>23800</v>
      </c>
      <c r="L119" s="52">
        <f>K119*0.05</f>
        <v>1190</v>
      </c>
      <c r="M119" s="52">
        <f>K119-L119</f>
        <v>22610</v>
      </c>
    </row>
    <row r="120" spans="2:13" ht="15.75" customHeight="1" x14ac:dyDescent="0.25">
      <c r="B120" s="50">
        <v>68</v>
      </c>
      <c r="C120" s="56" t="s">
        <v>281</v>
      </c>
      <c r="D120" s="55">
        <v>92835538</v>
      </c>
      <c r="E120" s="66" t="s">
        <v>273</v>
      </c>
      <c r="F120" s="66"/>
      <c r="G120" s="97" t="s">
        <v>279</v>
      </c>
      <c r="H120" s="97"/>
      <c r="I120" s="97"/>
      <c r="J120" s="97"/>
      <c r="K120" s="52">
        <v>7000</v>
      </c>
      <c r="L120" s="52">
        <f t="shared" ref="L120:L126" si="7">K120*0.05</f>
        <v>350</v>
      </c>
      <c r="M120" s="52">
        <f t="shared" ref="M120:M126" si="8">K120-L120</f>
        <v>6650</v>
      </c>
    </row>
    <row r="121" spans="2:13" ht="15.75" customHeight="1" x14ac:dyDescent="0.25">
      <c r="B121" s="49">
        <v>69</v>
      </c>
      <c r="C121" s="55" t="s">
        <v>282</v>
      </c>
      <c r="D121" s="55">
        <v>14974975</v>
      </c>
      <c r="E121" s="66" t="s">
        <v>274</v>
      </c>
      <c r="F121" s="66"/>
      <c r="G121" s="97" t="s">
        <v>110</v>
      </c>
      <c r="H121" s="97"/>
      <c r="I121" s="97"/>
      <c r="J121" s="97"/>
      <c r="K121" s="52">
        <v>18500</v>
      </c>
      <c r="L121" s="52">
        <f t="shared" si="7"/>
        <v>925</v>
      </c>
      <c r="M121" s="52">
        <f t="shared" si="8"/>
        <v>17575</v>
      </c>
    </row>
    <row r="122" spans="2:13" ht="15.75" customHeight="1" x14ac:dyDescent="0.25">
      <c r="B122" s="49">
        <v>70</v>
      </c>
      <c r="C122" s="55" t="s">
        <v>283</v>
      </c>
      <c r="D122" s="55">
        <v>69741298</v>
      </c>
      <c r="E122" s="66" t="s">
        <v>275</v>
      </c>
      <c r="F122" s="66"/>
      <c r="G122" s="97" t="s">
        <v>249</v>
      </c>
      <c r="H122" s="97"/>
      <c r="I122" s="97"/>
      <c r="J122" s="97"/>
      <c r="K122" s="52">
        <v>15000</v>
      </c>
      <c r="L122" s="52">
        <f t="shared" si="7"/>
        <v>750</v>
      </c>
      <c r="M122" s="52">
        <f t="shared" si="8"/>
        <v>14250</v>
      </c>
    </row>
    <row r="123" spans="2:13" ht="15.75" customHeight="1" x14ac:dyDescent="0.25">
      <c r="B123" s="50">
        <v>71</v>
      </c>
      <c r="C123" s="55" t="s">
        <v>284</v>
      </c>
      <c r="D123" s="55">
        <v>16103955</v>
      </c>
      <c r="E123" s="66" t="s">
        <v>276</v>
      </c>
      <c r="F123" s="66"/>
      <c r="G123" s="97" t="s">
        <v>249</v>
      </c>
      <c r="H123" s="97"/>
      <c r="I123" s="97"/>
      <c r="J123" s="97"/>
      <c r="K123" s="52">
        <v>20000</v>
      </c>
      <c r="L123" s="52">
        <f t="shared" si="7"/>
        <v>1000</v>
      </c>
      <c r="M123" s="52">
        <f t="shared" si="8"/>
        <v>19000</v>
      </c>
    </row>
    <row r="124" spans="2:13" ht="15.75" customHeight="1" x14ac:dyDescent="0.25">
      <c r="B124" s="49">
        <v>72</v>
      </c>
      <c r="C124" s="55" t="s">
        <v>285</v>
      </c>
      <c r="D124" s="55">
        <v>57191557</v>
      </c>
      <c r="E124" s="66" t="s">
        <v>277</v>
      </c>
      <c r="F124" s="66"/>
      <c r="G124" s="97" t="s">
        <v>249</v>
      </c>
      <c r="H124" s="97"/>
      <c r="I124" s="97"/>
      <c r="J124" s="97"/>
      <c r="K124" s="52">
        <v>14000</v>
      </c>
      <c r="L124" s="52">
        <f t="shared" si="7"/>
        <v>700</v>
      </c>
      <c r="M124" s="52">
        <f t="shared" si="8"/>
        <v>13300</v>
      </c>
    </row>
    <row r="125" spans="2:13" ht="15.75" customHeight="1" x14ac:dyDescent="0.25">
      <c r="B125" s="37">
        <v>73</v>
      </c>
      <c r="C125" s="59" t="s">
        <v>297</v>
      </c>
      <c r="D125" s="37">
        <v>73596493</v>
      </c>
      <c r="E125" s="60" t="s">
        <v>294</v>
      </c>
      <c r="F125" s="60"/>
      <c r="G125" s="61" t="s">
        <v>278</v>
      </c>
      <c r="H125" s="61"/>
      <c r="I125" s="61"/>
      <c r="J125" s="61"/>
      <c r="K125" s="11">
        <v>15000</v>
      </c>
      <c r="L125" s="52">
        <f t="shared" si="7"/>
        <v>750</v>
      </c>
      <c r="M125" s="52">
        <f t="shared" si="8"/>
        <v>14250</v>
      </c>
    </row>
    <row r="126" spans="2:13" ht="15.75" customHeight="1" x14ac:dyDescent="0.25">
      <c r="B126" s="37">
        <v>74</v>
      </c>
      <c r="C126" s="59" t="s">
        <v>296</v>
      </c>
      <c r="D126" s="37">
        <v>74573276</v>
      </c>
      <c r="E126" s="60" t="s">
        <v>295</v>
      </c>
      <c r="F126" s="60"/>
      <c r="G126" s="62" t="s">
        <v>249</v>
      </c>
      <c r="H126" s="62"/>
      <c r="I126" s="62"/>
      <c r="J126" s="62"/>
      <c r="K126" s="52">
        <v>16000</v>
      </c>
      <c r="L126" s="52">
        <f t="shared" si="7"/>
        <v>800</v>
      </c>
      <c r="M126" s="52">
        <f t="shared" si="8"/>
        <v>15200</v>
      </c>
    </row>
    <row r="127" spans="2:13" ht="15.75" customHeight="1" x14ac:dyDescent="0.25"/>
    <row r="128" spans="2:13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</sheetData>
  <mergeCells count="226">
    <mergeCell ref="E119:F119"/>
    <mergeCell ref="E120:F120"/>
    <mergeCell ref="E121:F121"/>
    <mergeCell ref="E122:F122"/>
    <mergeCell ref="E123:F123"/>
    <mergeCell ref="E124:F124"/>
    <mergeCell ref="G119:J119"/>
    <mergeCell ref="G120:J120"/>
    <mergeCell ref="G121:J121"/>
    <mergeCell ref="G122:J122"/>
    <mergeCell ref="G123:J123"/>
    <mergeCell ref="G124:J124"/>
    <mergeCell ref="E110:F110"/>
    <mergeCell ref="E115:F115"/>
    <mergeCell ref="E111:F111"/>
    <mergeCell ref="E112:F112"/>
    <mergeCell ref="E113:F113"/>
    <mergeCell ref="G110:J110"/>
    <mergeCell ref="G115:J115"/>
    <mergeCell ref="G111:J111"/>
    <mergeCell ref="G112:J112"/>
    <mergeCell ref="G113:J113"/>
    <mergeCell ref="E114:F114"/>
    <mergeCell ref="G114:J114"/>
    <mergeCell ref="E97:F97"/>
    <mergeCell ref="G91:J91"/>
    <mergeCell ref="G92:J92"/>
    <mergeCell ref="G93:J93"/>
    <mergeCell ref="G108:J108"/>
    <mergeCell ref="G109:J109"/>
    <mergeCell ref="E100:F100"/>
    <mergeCell ref="E101:F101"/>
    <mergeCell ref="E102:F102"/>
    <mergeCell ref="E103:F103"/>
    <mergeCell ref="G98:J98"/>
    <mergeCell ref="G99:J99"/>
    <mergeCell ref="G100:J100"/>
    <mergeCell ref="G101:J101"/>
    <mergeCell ref="G102:J102"/>
    <mergeCell ref="G103:J103"/>
    <mergeCell ref="E117:F117"/>
    <mergeCell ref="E90:F90"/>
    <mergeCell ref="E91:F91"/>
    <mergeCell ref="E92:F92"/>
    <mergeCell ref="E93:F93"/>
    <mergeCell ref="E94:F94"/>
    <mergeCell ref="G95:J95"/>
    <mergeCell ref="G96:J96"/>
    <mergeCell ref="G97:J97"/>
    <mergeCell ref="G94:J94"/>
    <mergeCell ref="E104:F104"/>
    <mergeCell ref="E105:F105"/>
    <mergeCell ref="E99:F99"/>
    <mergeCell ref="E98:F98"/>
    <mergeCell ref="E106:F106"/>
    <mergeCell ref="E107:F107"/>
    <mergeCell ref="E108:F108"/>
    <mergeCell ref="E109:F109"/>
    <mergeCell ref="G104:J104"/>
    <mergeCell ref="G105:J105"/>
    <mergeCell ref="G106:J106"/>
    <mergeCell ref="G107:J107"/>
    <mergeCell ref="E95:F95"/>
    <mergeCell ref="E96:F96"/>
    <mergeCell ref="E58:F58"/>
    <mergeCell ref="E59:F59"/>
    <mergeCell ref="E60:F60"/>
    <mergeCell ref="E61:F61"/>
    <mergeCell ref="G74:J74"/>
    <mergeCell ref="G75:J75"/>
    <mergeCell ref="G83:J83"/>
    <mergeCell ref="G84:J84"/>
    <mergeCell ref="G85:J85"/>
    <mergeCell ref="G76:J76"/>
    <mergeCell ref="G77:J77"/>
    <mergeCell ref="G78:J78"/>
    <mergeCell ref="G79:J79"/>
    <mergeCell ref="G80:J80"/>
    <mergeCell ref="G81:J81"/>
    <mergeCell ref="G82:J82"/>
    <mergeCell ref="E22:F22"/>
    <mergeCell ref="G22:I22"/>
    <mergeCell ref="G23:I23"/>
    <mergeCell ref="E23:F23"/>
    <mergeCell ref="E24:F24"/>
    <mergeCell ref="G24:I24"/>
    <mergeCell ref="E25:F25"/>
    <mergeCell ref="G25:I25"/>
    <mergeCell ref="B15:M15"/>
    <mergeCell ref="K16:L16"/>
    <mergeCell ref="K17:L17"/>
    <mergeCell ref="K18:L18"/>
    <mergeCell ref="B20:M20"/>
    <mergeCell ref="E21:F21"/>
    <mergeCell ref="G21:I21"/>
    <mergeCell ref="K19:L19"/>
    <mergeCell ref="B1:M1"/>
    <mergeCell ref="B2:M2"/>
    <mergeCell ref="B3:M3"/>
    <mergeCell ref="B4:M4"/>
    <mergeCell ref="B7:M7"/>
    <mergeCell ref="B12:M12"/>
    <mergeCell ref="K13:L13"/>
    <mergeCell ref="K14:L14"/>
    <mergeCell ref="B6:M6"/>
    <mergeCell ref="G48:I48"/>
    <mergeCell ref="G45:I45"/>
    <mergeCell ref="G44:I44"/>
    <mergeCell ref="E46:F46"/>
    <mergeCell ref="G46:I46"/>
    <mergeCell ref="E36:F36"/>
    <mergeCell ref="E37:F37"/>
    <mergeCell ref="E38:F38"/>
    <mergeCell ref="E39:F39"/>
    <mergeCell ref="G39:I39"/>
    <mergeCell ref="E40:F40"/>
    <mergeCell ref="G40:I40"/>
    <mergeCell ref="E41:F41"/>
    <mergeCell ref="G41:I41"/>
    <mergeCell ref="G36:I36"/>
    <mergeCell ref="E26:F26"/>
    <mergeCell ref="G26:I26"/>
    <mergeCell ref="E27:F27"/>
    <mergeCell ref="G27:I27"/>
    <mergeCell ref="E28:F28"/>
    <mergeCell ref="G28:I28"/>
    <mergeCell ref="G29:I29"/>
    <mergeCell ref="E29:F29"/>
    <mergeCell ref="E30:F30"/>
    <mergeCell ref="G30:I30"/>
    <mergeCell ref="E31:F31"/>
    <mergeCell ref="E32:F32"/>
    <mergeCell ref="E33:F33"/>
    <mergeCell ref="E34:F34"/>
    <mergeCell ref="E35:F35"/>
    <mergeCell ref="E44:F44"/>
    <mergeCell ref="E45:F45"/>
    <mergeCell ref="B51:M51"/>
    <mergeCell ref="G50:I50"/>
    <mergeCell ref="E48:F48"/>
    <mergeCell ref="E50:F50"/>
    <mergeCell ref="G37:I37"/>
    <mergeCell ref="G38:I38"/>
    <mergeCell ref="G31:I31"/>
    <mergeCell ref="G32:I32"/>
    <mergeCell ref="G33:I33"/>
    <mergeCell ref="G34:I34"/>
    <mergeCell ref="G35:I35"/>
    <mergeCell ref="E42:F42"/>
    <mergeCell ref="G42:I42"/>
    <mergeCell ref="E43:F43"/>
    <mergeCell ref="G43:I43"/>
    <mergeCell ref="G49:I49"/>
    <mergeCell ref="E47:F47"/>
    <mergeCell ref="G71:J71"/>
    <mergeCell ref="E62:F62"/>
    <mergeCell ref="E63:F63"/>
    <mergeCell ref="E64:F64"/>
    <mergeCell ref="G57:J57"/>
    <mergeCell ref="G63:J63"/>
    <mergeCell ref="G52:J52"/>
    <mergeCell ref="G53:J53"/>
    <mergeCell ref="G54:J54"/>
    <mergeCell ref="G55:J55"/>
    <mergeCell ref="G64:J64"/>
    <mergeCell ref="G65:J65"/>
    <mergeCell ref="G66:J66"/>
    <mergeCell ref="G58:J58"/>
    <mergeCell ref="G59:J59"/>
    <mergeCell ref="G60:J60"/>
    <mergeCell ref="G61:J61"/>
    <mergeCell ref="G62:J62"/>
    <mergeCell ref="G56:J56"/>
    <mergeCell ref="E53:F53"/>
    <mergeCell ref="E54:F54"/>
    <mergeCell ref="E55:F55"/>
    <mergeCell ref="E56:F56"/>
    <mergeCell ref="E57:F57"/>
    <mergeCell ref="G87:J87"/>
    <mergeCell ref="G88:J88"/>
    <mergeCell ref="G89:J89"/>
    <mergeCell ref="G73:J73"/>
    <mergeCell ref="E52:F52"/>
    <mergeCell ref="E49:F49"/>
    <mergeCell ref="G47:I47"/>
    <mergeCell ref="G117:J117"/>
    <mergeCell ref="G67:J67"/>
    <mergeCell ref="E73:F73"/>
    <mergeCell ref="E74:F74"/>
    <mergeCell ref="E75:F75"/>
    <mergeCell ref="E72:F72"/>
    <mergeCell ref="E67:F67"/>
    <mergeCell ref="E68:F68"/>
    <mergeCell ref="E69:F69"/>
    <mergeCell ref="E76:F76"/>
    <mergeCell ref="G72:J72"/>
    <mergeCell ref="E77:F77"/>
    <mergeCell ref="E81:F81"/>
    <mergeCell ref="E82:F82"/>
    <mergeCell ref="E83:F83"/>
    <mergeCell ref="E84:F84"/>
    <mergeCell ref="G70:J70"/>
    <mergeCell ref="E125:F125"/>
    <mergeCell ref="E126:F126"/>
    <mergeCell ref="G125:J125"/>
    <mergeCell ref="G126:J126"/>
    <mergeCell ref="E65:F65"/>
    <mergeCell ref="E66:F66"/>
    <mergeCell ref="G116:J116"/>
    <mergeCell ref="G90:J90"/>
    <mergeCell ref="E118:F118"/>
    <mergeCell ref="G118:J118"/>
    <mergeCell ref="E70:F70"/>
    <mergeCell ref="E71:F71"/>
    <mergeCell ref="E85:F85"/>
    <mergeCell ref="E86:F86"/>
    <mergeCell ref="E87:F87"/>
    <mergeCell ref="E88:F88"/>
    <mergeCell ref="E89:F89"/>
    <mergeCell ref="E116:F116"/>
    <mergeCell ref="E78:F78"/>
    <mergeCell ref="E79:F79"/>
    <mergeCell ref="E80:F80"/>
    <mergeCell ref="G68:J68"/>
    <mergeCell ref="G69:J69"/>
    <mergeCell ref="G86:J86"/>
  </mergeCells>
  <pageMargins left="0.7" right="0.7" top="0.75" bottom="0.75" header="0" footer="0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2024-06-17T15:28:47Z</cp:lastPrinted>
  <dcterms:created xsi:type="dcterms:W3CDTF">2022-04-08T20:12:46Z</dcterms:created>
  <dcterms:modified xsi:type="dcterms:W3CDTF">2024-07-12T18:14:03Z</dcterms:modified>
</cp:coreProperties>
</file>